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214" i="1" l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F222" i="1"/>
  <c r="G222" i="1"/>
  <c r="H222" i="1"/>
  <c r="H233" i="1" s="1"/>
  <c r="H234" i="1" s="1"/>
  <c r="I222" i="1"/>
  <c r="J222" i="1"/>
  <c r="J233" i="1" s="1"/>
  <c r="J234" i="1" s="1"/>
  <c r="L222" i="1"/>
  <c r="A223" i="1"/>
  <c r="B223" i="1"/>
  <c r="F232" i="1"/>
  <c r="G232" i="1"/>
  <c r="H232" i="1"/>
  <c r="I232" i="1"/>
  <c r="J232" i="1"/>
  <c r="L232" i="1"/>
  <c r="A233" i="1"/>
  <c r="B233" i="1"/>
  <c r="F233" i="1"/>
  <c r="F234" i="1" s="1"/>
  <c r="G233" i="1"/>
  <c r="I233" i="1"/>
  <c r="I234" i="1" s="1"/>
  <c r="L233" i="1"/>
  <c r="L234" i="1"/>
  <c r="G234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G62" i="1" l="1"/>
</calcChain>
</file>

<file path=xl/sharedStrings.xml><?xml version="1.0" encoding="utf-8"?>
<sst xmlns="http://schemas.openxmlformats.org/spreadsheetml/2006/main" count="363" uniqueCount="129">
  <si>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</si>
  <si>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</si>
  <si>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</si>
  <si>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</si>
  <si>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</si>
  <si>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</si>
  <si>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</si>
  <si>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</si>
  <si>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</si>
  <si>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</si>
  <si>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</si>
  <si>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</si>
  <si>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</si>
  <si>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</si>
  <si>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</si>
  <si>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</si>
  <si>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</si>
  <si>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</si>
  <si>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</si>
  <si>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</si>
  <si>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</si>
  <si>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</si>
  <si>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</si>
  <si>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</si>
  <si>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</si>
  <si>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</si>
  <si>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</si>
  <si>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</si>
  <si>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</si>
  <si>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</si>
  <si>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</si>
  <si>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</si>
  <si>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</si>
  <si>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</si>
  <si>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</si>
  <si>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</si>
  <si>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</si>
  <si>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</si>
  <si>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</si>
  <si>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"СОШ №4" МО "ЛМР" РТ</t>
  </si>
  <si>
    <t>Директор</t>
  </si>
  <si>
    <t>Гаврилов Ю.В.</t>
  </si>
  <si>
    <t>Каша вязкая (гречневая)</t>
  </si>
  <si>
    <t xml:space="preserve">Чай с  молоком </t>
  </si>
  <si>
    <t>Хлеб ржано- пшенич.,1с</t>
  </si>
  <si>
    <t>Хлеб белый,1с</t>
  </si>
  <si>
    <t xml:space="preserve">Бифштекс рубленый </t>
  </si>
  <si>
    <t>Икра морковная</t>
  </si>
  <si>
    <t>Каша гречневая рассыпчатая с маслом</t>
  </si>
  <si>
    <t>Фрикадельки в соусе</t>
  </si>
  <si>
    <t>Чай с сахаром</t>
  </si>
  <si>
    <t>Плоды и ягоды свежие (яблоки)</t>
  </si>
  <si>
    <t>Рагу из птицы</t>
  </si>
  <si>
    <t>Какао с молоком</t>
  </si>
  <si>
    <t>Салат картофельный с морковью и зеленым горошком</t>
  </si>
  <si>
    <t>Плов из курицы</t>
  </si>
  <si>
    <t>Чай с лимоном</t>
  </si>
  <si>
    <t>Салат из свеклы отварной</t>
  </si>
  <si>
    <t>Макаронные изделия отварные с маслом</t>
  </si>
  <si>
    <t>Чай с сахаром и лимоном</t>
  </si>
  <si>
    <t>Мясо тушеное</t>
  </si>
  <si>
    <t>Картофельное пюре</t>
  </si>
  <si>
    <t>Рыба тушеная в томате с овощами</t>
  </si>
  <si>
    <t>чай с сахаром</t>
  </si>
  <si>
    <t>Рис отварной</t>
  </si>
  <si>
    <t>Чай с молоком</t>
  </si>
  <si>
    <t>Котлета говяжья</t>
  </si>
  <si>
    <t>Салат картоф. с морк. и зел. горошком</t>
  </si>
  <si>
    <t>Кага перловая рассыпчатая</t>
  </si>
  <si>
    <t>Куры отварные</t>
  </si>
  <si>
    <t>Кофейный напиток с молоком</t>
  </si>
  <si>
    <t>Икра свекольная</t>
  </si>
  <si>
    <t>Пюре картофельное</t>
  </si>
  <si>
    <t>котлеты рыбные</t>
  </si>
  <si>
    <t>кофейный напиток с молоком</t>
  </si>
  <si>
    <t>Хлеб ржано-пшенич., 1с.</t>
  </si>
  <si>
    <t>Хлеб белый, 1с.</t>
  </si>
  <si>
    <t>Салат картоф. с морковью и зелен.горошком</t>
  </si>
  <si>
    <t>рыба тушеная с овощами</t>
  </si>
  <si>
    <t>какао с молоком</t>
  </si>
  <si>
    <t>Винегрет овощной</t>
  </si>
  <si>
    <t>хлеб белый</t>
  </si>
  <si>
    <t>каша молочная "Дружба"</t>
  </si>
  <si>
    <t>сыр (порциями)</t>
  </si>
  <si>
    <t>чай с молоком</t>
  </si>
  <si>
    <t>Пюре из бобовых с маслом</t>
  </si>
  <si>
    <t>куры отварные</t>
  </si>
  <si>
    <t>чай с лимоном</t>
  </si>
  <si>
    <t>плобы и ягоды свежие (яблоки)</t>
  </si>
  <si>
    <t>икра морковная</t>
  </si>
  <si>
    <t>303 сбор рецептур ДеЛи 2015</t>
  </si>
  <si>
    <t>Дели 2015 №266</t>
  </si>
  <si>
    <t>Дели 2015-544с., №378</t>
  </si>
  <si>
    <t>Дели, 2015-544с., №75</t>
  </si>
  <si>
    <t>Дели, 2015, №289</t>
  </si>
  <si>
    <t>Дели, 2015-544с., №382</t>
  </si>
  <si>
    <t>Дели, 2015-544с., №40</t>
  </si>
  <si>
    <t>Дели, 2015-544с., №203</t>
  </si>
  <si>
    <t>Дели, 2015-544с., №256</t>
  </si>
  <si>
    <t>Дели, 2015-544с., №377</t>
  </si>
  <si>
    <t>Дели, 2015-584с., №52</t>
  </si>
  <si>
    <t>Дели, 2015-544с., №312</t>
  </si>
  <si>
    <t>Уфа 2021 №80</t>
  </si>
  <si>
    <t>Дели, 2015-544с., №376</t>
  </si>
  <si>
    <t>Дели, 2015,  сбор 304</t>
  </si>
  <si>
    <t>Дели 2015 №268</t>
  </si>
  <si>
    <t>Дели 2015 №378</t>
  </si>
  <si>
    <t>Уфа 2021 №132</t>
  </si>
  <si>
    <t>Дели 2015 №338</t>
  </si>
  <si>
    <t>Уфа 2021 №184</t>
  </si>
  <si>
    <t>Дели 2015 №379</t>
  </si>
  <si>
    <t>Дели 2015 №171</t>
  </si>
  <si>
    <t>Дели 2015 №280</t>
  </si>
  <si>
    <t>Дели, 2011-544с., №376</t>
  </si>
  <si>
    <t>Дели, 2015 №338</t>
  </si>
  <si>
    <t>Дели, 2015 -544с., №75</t>
  </si>
  <si>
    <t>Дели 2015 №291</t>
  </si>
  <si>
    <t>Дели 2015 №377</t>
  </si>
  <si>
    <t>Дели 2015 №52</t>
  </si>
  <si>
    <t>Дели 2015 №312</t>
  </si>
  <si>
    <t>Дели 2015 №234</t>
  </si>
  <si>
    <t>Дели 2015-544с., №40</t>
  </si>
  <si>
    <t>Дели 2015 №67</t>
  </si>
  <si>
    <t>Дели 2015 №203</t>
  </si>
  <si>
    <t>Дели 2015 №382</t>
  </si>
  <si>
    <t>Уфа 2021 №210</t>
  </si>
  <si>
    <t>Уфа 2021 №1,4</t>
  </si>
  <si>
    <t>Дели 2015-544с., №75</t>
  </si>
  <si>
    <t>Уфа 2021, №7,5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</si>
</sst>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15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164" fontId="0" fillId="4" borderId="5" xfId="0" applyNumberFormat="1" applyFill="1" applyBorder="1" applyProtection="1">
      <protection locked="0"/>
    </xf>
    <xf numFmtId="164" fontId="0" fillId="4" borderId="23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zoomScale="130" zoomScaleNormal="13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6" t="s">
        <v>39</v>
      </c>
      <c r="D1" s="77"/>
      <c r="E1" s="77"/>
      <c r="F1" s="12" t="s">
        <v>16</v>
      </c>
      <c r="G1" s="2" t="s">
        <v>17</v>
      </c>
      <c r="H1" s="78" t="s">
        <v>40</v>
      </c>
      <c r="I1" s="78"/>
      <c r="J1" s="78"/>
      <c r="K1" s="78"/>
    </row>
    <row r="2" spans="1:12" ht="18" x14ac:dyDescent="0.2">
      <c r="A2" s="35" t="s">
        <v>6</v>
      </c>
      <c r="C2" s="2"/>
      <c r="G2" s="2" t="s">
        <v>18</v>
      </c>
      <c r="H2" s="78" t="s">
        <v>41</v>
      </c>
      <c r="I2" s="78"/>
      <c r="J2" s="78"/>
      <c r="K2" s="7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51" x14ac:dyDescent="0.25">
      <c r="A6" s="20">
        <v>1</v>
      </c>
      <c r="B6" s="21">
        <v>1</v>
      </c>
      <c r="C6" s="22" t="s">
        <v>20</v>
      </c>
      <c r="D6" s="5" t="s">
        <v>21</v>
      </c>
      <c r="E6" s="51" t="s">
        <v>42</v>
      </c>
      <c r="F6" s="52">
        <v>150</v>
      </c>
      <c r="G6" s="54">
        <v>6.6619999999999999</v>
      </c>
      <c r="H6" s="54">
        <v>9.0239999999999991</v>
      </c>
      <c r="I6" s="55">
        <v>34</v>
      </c>
      <c r="J6" s="53">
        <v>170</v>
      </c>
      <c r="K6" s="41" t="s">
        <v>90</v>
      </c>
      <c r="L6" s="40"/>
    </row>
    <row r="7" spans="1:12" ht="25.5" x14ac:dyDescent="0.25">
      <c r="A7" s="23"/>
      <c r="B7" s="15"/>
      <c r="C7" s="11"/>
      <c r="D7" s="6"/>
      <c r="E7" s="42" t="s">
        <v>46</v>
      </c>
      <c r="F7" s="62">
        <v>90</v>
      </c>
      <c r="G7" s="64">
        <v>17.46</v>
      </c>
      <c r="H7" s="64">
        <v>21.48</v>
      </c>
      <c r="I7" s="65">
        <v>0.4</v>
      </c>
      <c r="J7" s="63">
        <v>265</v>
      </c>
      <c r="K7" s="44" t="s">
        <v>91</v>
      </c>
      <c r="L7" s="43"/>
    </row>
    <row r="8" spans="1:12" ht="38.25" x14ac:dyDescent="0.25">
      <c r="A8" s="23"/>
      <c r="B8" s="15"/>
      <c r="C8" s="11"/>
      <c r="D8" s="7" t="s">
        <v>22</v>
      </c>
      <c r="E8" s="56" t="s">
        <v>43</v>
      </c>
      <c r="F8" s="57">
        <v>150</v>
      </c>
      <c r="G8" s="59">
        <v>1.52</v>
      </c>
      <c r="H8" s="59">
        <v>1.35</v>
      </c>
      <c r="I8" s="60">
        <v>15.9</v>
      </c>
      <c r="J8" s="59">
        <v>81</v>
      </c>
      <c r="K8" s="44" t="s">
        <v>92</v>
      </c>
      <c r="L8" s="43"/>
    </row>
    <row r="9" spans="1:12" ht="15" x14ac:dyDescent="0.25">
      <c r="A9" s="23"/>
      <c r="B9" s="15"/>
      <c r="C9" s="11"/>
      <c r="D9" s="7" t="s">
        <v>23</v>
      </c>
      <c r="E9" s="56" t="s">
        <v>44</v>
      </c>
      <c r="F9" s="57">
        <v>20</v>
      </c>
      <c r="G9" s="59">
        <v>1</v>
      </c>
      <c r="H9" s="59">
        <v>0.2</v>
      </c>
      <c r="I9" s="60">
        <v>9</v>
      </c>
      <c r="J9" s="59">
        <v>44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56"/>
      <c r="F10" s="57"/>
      <c r="G10" s="59"/>
      <c r="H10" s="59"/>
      <c r="I10" s="60"/>
      <c r="J10" s="59"/>
      <c r="K10" s="44"/>
      <c r="L10" s="43"/>
    </row>
    <row r="11" spans="1:12" ht="51" x14ac:dyDescent="0.25">
      <c r="A11" s="23"/>
      <c r="B11" s="15"/>
      <c r="C11" s="11"/>
      <c r="D11" s="6" t="s">
        <v>26</v>
      </c>
      <c r="E11" s="56" t="s">
        <v>47</v>
      </c>
      <c r="F11" s="57">
        <v>60</v>
      </c>
      <c r="G11" s="59">
        <v>1.21</v>
      </c>
      <c r="H11" s="59">
        <v>0.06</v>
      </c>
      <c r="I11" s="59">
        <v>12.33</v>
      </c>
      <c r="J11" s="59">
        <v>54.72</v>
      </c>
      <c r="K11" s="44" t="s">
        <v>93</v>
      </c>
      <c r="L11" s="43"/>
    </row>
    <row r="12" spans="1:12" ht="15" x14ac:dyDescent="0.25">
      <c r="A12" s="23"/>
      <c r="B12" s="15"/>
      <c r="C12" s="11"/>
      <c r="D12" s="6" t="s">
        <v>31</v>
      </c>
      <c r="E12" s="56" t="s">
        <v>45</v>
      </c>
      <c r="F12" s="57">
        <v>30</v>
      </c>
      <c r="G12" s="59">
        <v>2.2799999999999998</v>
      </c>
      <c r="H12" s="59">
        <v>0.24</v>
      </c>
      <c r="I12" s="60">
        <v>14.76</v>
      </c>
      <c r="J12" s="59">
        <v>71</v>
      </c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30.132000000000001</v>
      </c>
      <c r="H13" s="19">
        <f t="shared" si="0"/>
        <v>32.354000000000006</v>
      </c>
      <c r="I13" s="19">
        <f t="shared" si="0"/>
        <v>86.39</v>
      </c>
      <c r="J13" s="19">
        <f t="shared" si="0"/>
        <v>685.72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70" t="s">
        <v>4</v>
      </c>
      <c r="D24" s="71"/>
      <c r="E24" s="31"/>
      <c r="F24" s="32">
        <f>F13+F23</f>
        <v>500</v>
      </c>
      <c r="G24" s="32">
        <f t="shared" ref="G24:J24" si="4">G13+G23</f>
        <v>30.132000000000001</v>
      </c>
      <c r="H24" s="32">
        <f t="shared" si="4"/>
        <v>32.354000000000006</v>
      </c>
      <c r="I24" s="32">
        <f t="shared" si="4"/>
        <v>86.39</v>
      </c>
      <c r="J24" s="32">
        <f t="shared" si="4"/>
        <v>685.72</v>
      </c>
      <c r="K24" s="32"/>
      <c r="L24" s="32">
        <f t="shared" ref="L24" si="5">L13+L23</f>
        <v>0</v>
      </c>
    </row>
    <row r="25" spans="1:12" ht="38.25" x14ac:dyDescent="0.25">
      <c r="A25" s="14">
        <v>1</v>
      </c>
      <c r="B25" s="15">
        <v>2</v>
      </c>
      <c r="C25" s="22" t="s">
        <v>20</v>
      </c>
      <c r="D25" s="5" t="s">
        <v>21</v>
      </c>
      <c r="E25" s="51" t="s">
        <v>52</v>
      </c>
      <c r="F25" s="52">
        <v>200</v>
      </c>
      <c r="G25" s="54">
        <v>12.3</v>
      </c>
      <c r="H25" s="54">
        <v>17.66</v>
      </c>
      <c r="I25" s="55">
        <v>29.85</v>
      </c>
      <c r="J25" s="53">
        <v>313</v>
      </c>
      <c r="K25" s="41" t="s">
        <v>94</v>
      </c>
      <c r="L25" s="40"/>
    </row>
    <row r="26" spans="1:12" ht="15" x14ac:dyDescent="0.25">
      <c r="A26" s="14"/>
      <c r="B26" s="15"/>
      <c r="C26" s="11"/>
      <c r="D26" s="6"/>
      <c r="E26" s="56"/>
      <c r="F26" s="57"/>
      <c r="G26" s="59"/>
      <c r="H26" s="59"/>
      <c r="I26" s="59"/>
      <c r="J26" s="59"/>
      <c r="K26" s="44"/>
      <c r="L26" s="43"/>
    </row>
    <row r="27" spans="1:12" ht="51" x14ac:dyDescent="0.25">
      <c r="A27" s="14"/>
      <c r="B27" s="15"/>
      <c r="C27" s="11"/>
      <c r="D27" s="7" t="s">
        <v>22</v>
      </c>
      <c r="E27" s="56" t="s">
        <v>53</v>
      </c>
      <c r="F27" s="57">
        <v>200</v>
      </c>
      <c r="G27" s="59">
        <v>125</v>
      </c>
      <c r="H27" s="59">
        <v>3.78</v>
      </c>
      <c r="I27" s="59">
        <v>0.67</v>
      </c>
      <c r="J27" s="60">
        <v>26</v>
      </c>
      <c r="K27" s="44" t="s">
        <v>95</v>
      </c>
      <c r="L27" s="43"/>
    </row>
    <row r="28" spans="1:12" ht="15" x14ac:dyDescent="0.25">
      <c r="A28" s="14"/>
      <c r="B28" s="15"/>
      <c r="C28" s="11"/>
      <c r="D28" s="7" t="s">
        <v>23</v>
      </c>
      <c r="E28" s="56" t="s">
        <v>44</v>
      </c>
      <c r="F28" s="57">
        <v>20</v>
      </c>
      <c r="G28" s="59">
        <v>44</v>
      </c>
      <c r="H28" s="59">
        <v>1</v>
      </c>
      <c r="I28" s="59">
        <v>0.2</v>
      </c>
      <c r="J28" s="60">
        <v>9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66"/>
      <c r="F29" s="67"/>
      <c r="G29" s="68"/>
      <c r="H29" s="68"/>
      <c r="I29" s="69"/>
      <c r="J29" s="43"/>
      <c r="K29" s="44"/>
      <c r="L29" s="43"/>
    </row>
    <row r="30" spans="1:12" ht="15" x14ac:dyDescent="0.25">
      <c r="A30" s="14"/>
      <c r="B30" s="15"/>
      <c r="C30" s="11"/>
      <c r="D30" s="6" t="s">
        <v>31</v>
      </c>
      <c r="E30" s="56" t="s">
        <v>45</v>
      </c>
      <c r="F30" s="57">
        <v>30</v>
      </c>
      <c r="G30" s="59">
        <v>2.2799999999999998</v>
      </c>
      <c r="H30" s="59">
        <v>0.24</v>
      </c>
      <c r="I30" s="60">
        <v>14.76</v>
      </c>
      <c r="J30" s="59">
        <v>71</v>
      </c>
      <c r="K30" s="44"/>
      <c r="L30" s="43"/>
    </row>
    <row r="31" spans="1:12" ht="51" x14ac:dyDescent="0.25">
      <c r="A31" s="14"/>
      <c r="B31" s="15"/>
      <c r="C31" s="11"/>
      <c r="D31" s="6" t="s">
        <v>26</v>
      </c>
      <c r="E31" s="56" t="s">
        <v>54</v>
      </c>
      <c r="F31" s="57">
        <v>60</v>
      </c>
      <c r="G31" s="59">
        <v>1.64</v>
      </c>
      <c r="H31" s="59">
        <v>4.24</v>
      </c>
      <c r="I31" s="59">
        <v>5.73</v>
      </c>
      <c r="J31" s="63">
        <v>67.52</v>
      </c>
      <c r="K31" s="44" t="s">
        <v>96</v>
      </c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185.22</v>
      </c>
      <c r="H32" s="19">
        <f t="shared" ref="H32" si="7">SUM(H25:H31)</f>
        <v>26.92</v>
      </c>
      <c r="I32" s="19">
        <f t="shared" ref="I32" si="8">SUM(I25:I31)</f>
        <v>51.210000000000008</v>
      </c>
      <c r="J32" s="19">
        <f t="shared" ref="J32:L32" si="9">SUM(J25:J31)</f>
        <v>486.52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70" t="s">
        <v>4</v>
      </c>
      <c r="D43" s="71"/>
      <c r="E43" s="31"/>
      <c r="F43" s="32">
        <f>F32+F42</f>
        <v>510</v>
      </c>
      <c r="G43" s="32">
        <f t="shared" ref="G43" si="14">G32+G42</f>
        <v>185.22</v>
      </c>
      <c r="H43" s="32">
        <f t="shared" ref="H43" si="15">H32+H42</f>
        <v>26.92</v>
      </c>
      <c r="I43" s="32">
        <f t="shared" ref="I43" si="16">I32+I42</f>
        <v>51.210000000000008</v>
      </c>
      <c r="J43" s="32">
        <f t="shared" ref="J43:L43" si="17">J32+J42</f>
        <v>486.52</v>
      </c>
      <c r="K43" s="32"/>
      <c r="L43" s="32">
        <f t="shared" si="17"/>
        <v>0</v>
      </c>
    </row>
    <row r="44" spans="1:12" ht="51" x14ac:dyDescent="0.25">
      <c r="A44" s="20">
        <v>1</v>
      </c>
      <c r="B44" s="21">
        <v>3</v>
      </c>
      <c r="C44" s="22" t="s">
        <v>20</v>
      </c>
      <c r="D44" s="5" t="s">
        <v>21</v>
      </c>
      <c r="E44" s="51" t="s">
        <v>58</v>
      </c>
      <c r="F44" s="52">
        <v>150</v>
      </c>
      <c r="G44" s="40">
        <v>5.0999999999999996</v>
      </c>
      <c r="H44" s="40">
        <v>4.468</v>
      </c>
      <c r="I44" s="40">
        <v>28.5</v>
      </c>
      <c r="J44" s="40">
        <v>187</v>
      </c>
      <c r="K44" s="41" t="s">
        <v>97</v>
      </c>
      <c r="L44" s="40"/>
    </row>
    <row r="45" spans="1:12" ht="51" x14ac:dyDescent="0.25">
      <c r="A45" s="23"/>
      <c r="B45" s="15"/>
      <c r="C45" s="11"/>
      <c r="D45" s="6"/>
      <c r="E45" s="56" t="s">
        <v>60</v>
      </c>
      <c r="F45" s="57">
        <v>50</v>
      </c>
      <c r="G45" s="43">
        <v>10.5</v>
      </c>
      <c r="H45" s="43">
        <v>11.03</v>
      </c>
      <c r="I45" s="43">
        <v>3.1840000000000002</v>
      </c>
      <c r="J45" s="43">
        <v>196</v>
      </c>
      <c r="K45" s="44" t="s">
        <v>98</v>
      </c>
      <c r="L45" s="43"/>
    </row>
    <row r="46" spans="1:12" ht="51" x14ac:dyDescent="0.25">
      <c r="A46" s="23"/>
      <c r="B46" s="15"/>
      <c r="C46" s="11"/>
      <c r="D46" s="7" t="s">
        <v>22</v>
      </c>
      <c r="E46" s="56" t="s">
        <v>59</v>
      </c>
      <c r="F46" s="57">
        <v>200</v>
      </c>
      <c r="G46" s="43">
        <v>8.4000000000000005E-2</v>
      </c>
      <c r="H46" s="43">
        <v>1.2E-2</v>
      </c>
      <c r="I46" s="43">
        <v>15.185</v>
      </c>
      <c r="J46" s="43">
        <v>62</v>
      </c>
      <c r="K46" s="44" t="s">
        <v>99</v>
      </c>
      <c r="L46" s="43"/>
    </row>
    <row r="47" spans="1:12" ht="15" x14ac:dyDescent="0.25">
      <c r="A47" s="23"/>
      <c r="B47" s="15"/>
      <c r="C47" s="11"/>
      <c r="D47" s="7" t="s">
        <v>23</v>
      </c>
      <c r="E47" s="56" t="s">
        <v>44</v>
      </c>
      <c r="F47" s="57">
        <v>20</v>
      </c>
      <c r="G47" s="43">
        <v>1</v>
      </c>
      <c r="H47" s="43">
        <v>0.2</v>
      </c>
      <c r="I47" s="43">
        <v>9</v>
      </c>
      <c r="J47" s="43">
        <v>44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51" x14ac:dyDescent="0.25">
      <c r="A49" s="23"/>
      <c r="B49" s="15"/>
      <c r="C49" s="11"/>
      <c r="D49" s="6" t="s">
        <v>26</v>
      </c>
      <c r="E49" s="56" t="s">
        <v>57</v>
      </c>
      <c r="F49" s="57">
        <v>60</v>
      </c>
      <c r="G49" s="43">
        <v>0.85499999999999998</v>
      </c>
      <c r="H49" s="43">
        <v>3.653</v>
      </c>
      <c r="I49" s="43">
        <v>11.58</v>
      </c>
      <c r="J49" s="43">
        <v>56</v>
      </c>
      <c r="K49" s="44" t="s">
        <v>100</v>
      </c>
      <c r="L49" s="43"/>
    </row>
    <row r="50" spans="1:12" ht="15" x14ac:dyDescent="0.25">
      <c r="A50" s="23"/>
      <c r="B50" s="15"/>
      <c r="C50" s="11"/>
      <c r="D50" s="6" t="s">
        <v>31</v>
      </c>
      <c r="E50" s="56" t="s">
        <v>45</v>
      </c>
      <c r="F50" s="43">
        <v>30</v>
      </c>
      <c r="G50" s="43">
        <v>2.2799999999999998</v>
      </c>
      <c r="H50" s="43">
        <v>0.24</v>
      </c>
      <c r="I50" s="43">
        <v>14.76</v>
      </c>
      <c r="J50" s="43">
        <v>71</v>
      </c>
      <c r="K50" s="44"/>
      <c r="L50" s="43"/>
    </row>
    <row r="51" spans="1:12" ht="15.75" thickBot="1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19.818999999999999</v>
      </c>
      <c r="H51" s="19">
        <f t="shared" ref="H51" si="19">SUM(H44:H50)</f>
        <v>19.602999999999998</v>
      </c>
      <c r="I51" s="19">
        <f t="shared" ref="I51" si="20">SUM(I44:I50)</f>
        <v>82.209000000000003</v>
      </c>
      <c r="J51" s="19">
        <f t="shared" ref="J51:L51" si="21">SUM(J44:J50)</f>
        <v>616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1"/>
      <c r="F52" s="52"/>
      <c r="G52" s="53"/>
      <c r="H52" s="53"/>
      <c r="I52" s="54"/>
      <c r="J52" s="54"/>
      <c r="K52" s="55"/>
      <c r="L52" s="43"/>
    </row>
    <row r="53" spans="1:12" ht="15" x14ac:dyDescent="0.25">
      <c r="A53" s="23"/>
      <c r="B53" s="15"/>
      <c r="C53" s="11"/>
      <c r="D53" s="7" t="s">
        <v>27</v>
      </c>
      <c r="E53" s="56"/>
      <c r="F53" s="57"/>
      <c r="G53" s="58"/>
      <c r="H53" s="59"/>
      <c r="I53" s="59"/>
      <c r="J53" s="59"/>
      <c r="K53" s="60"/>
      <c r="L53" s="43"/>
    </row>
    <row r="54" spans="1:12" ht="15" x14ac:dyDescent="0.25">
      <c r="A54" s="23"/>
      <c r="B54" s="15"/>
      <c r="C54" s="11"/>
      <c r="D54" s="7" t="s">
        <v>28</v>
      </c>
      <c r="E54" s="56"/>
      <c r="F54" s="57"/>
      <c r="G54" s="58"/>
      <c r="H54" s="59"/>
      <c r="I54" s="59"/>
      <c r="J54" s="59"/>
      <c r="K54" s="60"/>
      <c r="L54" s="43"/>
    </row>
    <row r="55" spans="1:12" ht="15" x14ac:dyDescent="0.25">
      <c r="A55" s="23"/>
      <c r="B55" s="15"/>
      <c r="C55" s="11"/>
      <c r="D55" s="7" t="s">
        <v>29</v>
      </c>
      <c r="E55" s="56"/>
      <c r="F55" s="57"/>
      <c r="G55" s="58"/>
      <c r="H55" s="59"/>
      <c r="I55" s="59"/>
      <c r="J55" s="59"/>
      <c r="K55" s="60"/>
      <c r="L55" s="43"/>
    </row>
    <row r="56" spans="1:12" ht="15" x14ac:dyDescent="0.25">
      <c r="A56" s="23"/>
      <c r="B56" s="15"/>
      <c r="C56" s="11"/>
      <c r="D56" s="7" t="s">
        <v>30</v>
      </c>
      <c r="E56" s="56"/>
      <c r="F56" s="57"/>
      <c r="G56" s="58"/>
      <c r="H56" s="59"/>
      <c r="I56" s="59"/>
      <c r="J56" s="59"/>
      <c r="K56" s="59"/>
      <c r="L56" s="43"/>
    </row>
    <row r="57" spans="1:12" ht="15" x14ac:dyDescent="0.25">
      <c r="A57" s="23"/>
      <c r="B57" s="15"/>
      <c r="C57" s="11"/>
      <c r="D57" s="7" t="s">
        <v>31</v>
      </c>
      <c r="E57" s="56"/>
      <c r="F57" s="57"/>
      <c r="G57" s="58"/>
      <c r="H57" s="59"/>
      <c r="I57" s="59"/>
      <c r="J57" s="59"/>
      <c r="K57" s="59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70" t="s">
        <v>4</v>
      </c>
      <c r="D62" s="71"/>
      <c r="E62" s="31"/>
      <c r="F62" s="32">
        <f>F51+F61</f>
        <v>510</v>
      </c>
      <c r="G62" s="32">
        <f t="shared" ref="G62" si="26">G51+G61</f>
        <v>19.818999999999999</v>
      </c>
      <c r="H62" s="32">
        <f t="shared" ref="H62" si="27">H51+H61</f>
        <v>19.602999999999998</v>
      </c>
      <c r="I62" s="32">
        <f t="shared" ref="I62" si="28">I51+I61</f>
        <v>82.209000000000003</v>
      </c>
      <c r="J62" s="32">
        <f t="shared" ref="J62:L62" si="29">J51+J61</f>
        <v>616</v>
      </c>
      <c r="K62" s="32"/>
      <c r="L62" s="32">
        <f t="shared" si="29"/>
        <v>0</v>
      </c>
    </row>
    <row r="63" spans="1:12" ht="51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61</v>
      </c>
      <c r="F63" s="40">
        <v>150</v>
      </c>
      <c r="G63" s="40">
        <v>3.09</v>
      </c>
      <c r="H63" s="40">
        <v>6.282</v>
      </c>
      <c r="I63" s="40">
        <v>22</v>
      </c>
      <c r="J63" s="40">
        <v>172</v>
      </c>
      <c r="K63" s="41" t="s">
        <v>101</v>
      </c>
      <c r="L63" s="40"/>
    </row>
    <row r="64" spans="1:12" ht="25.5" x14ac:dyDescent="0.25">
      <c r="A64" s="23"/>
      <c r="B64" s="15"/>
      <c r="C64" s="11"/>
      <c r="D64" s="6"/>
      <c r="E64" s="42" t="s">
        <v>62</v>
      </c>
      <c r="F64" s="43">
        <v>50</v>
      </c>
      <c r="G64" s="43">
        <v>8.9</v>
      </c>
      <c r="H64" s="43">
        <v>4.4000000000000004</v>
      </c>
      <c r="I64" s="43">
        <v>4.7</v>
      </c>
      <c r="J64" s="43">
        <v>94</v>
      </c>
      <c r="K64" s="44" t="s">
        <v>102</v>
      </c>
      <c r="L64" s="43"/>
    </row>
    <row r="65" spans="1:12" ht="51" x14ac:dyDescent="0.25">
      <c r="A65" s="23"/>
      <c r="B65" s="15"/>
      <c r="C65" s="11"/>
      <c r="D65" s="7" t="s">
        <v>22</v>
      </c>
      <c r="E65" s="42" t="s">
        <v>63</v>
      </c>
      <c r="F65" s="43">
        <v>200</v>
      </c>
      <c r="G65" s="43">
        <v>0.53</v>
      </c>
      <c r="H65" s="43">
        <v>0</v>
      </c>
      <c r="I65" s="43">
        <v>9.4700000000000006</v>
      </c>
      <c r="J65" s="43">
        <v>40</v>
      </c>
      <c r="K65" s="44" t="s">
        <v>103</v>
      </c>
      <c r="L65" s="43"/>
    </row>
    <row r="66" spans="1:12" ht="15" x14ac:dyDescent="0.25">
      <c r="A66" s="23"/>
      <c r="B66" s="15"/>
      <c r="C66" s="11"/>
      <c r="D66" s="7" t="s">
        <v>23</v>
      </c>
      <c r="E66" s="56" t="s">
        <v>44</v>
      </c>
      <c r="F66" s="57">
        <v>20</v>
      </c>
      <c r="G66" s="43">
        <v>1</v>
      </c>
      <c r="H66" s="43">
        <v>0.2</v>
      </c>
      <c r="I66" s="43">
        <v>9</v>
      </c>
      <c r="J66" s="43">
        <v>44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31</v>
      </c>
      <c r="E68" s="56" t="s">
        <v>45</v>
      </c>
      <c r="F68" s="43">
        <v>30</v>
      </c>
      <c r="G68" s="43">
        <v>2.2799999999999998</v>
      </c>
      <c r="H68" s="43">
        <v>0.24</v>
      </c>
      <c r="I68" s="43">
        <v>14.76</v>
      </c>
      <c r="J68" s="43">
        <v>71</v>
      </c>
      <c r="K68" s="44"/>
      <c r="L68" s="43"/>
    </row>
    <row r="69" spans="1:12" ht="51" x14ac:dyDescent="0.25">
      <c r="A69" s="23"/>
      <c r="B69" s="15"/>
      <c r="C69" s="11"/>
      <c r="D69" s="6" t="s">
        <v>26</v>
      </c>
      <c r="E69" s="42" t="s">
        <v>47</v>
      </c>
      <c r="F69" s="43">
        <v>60</v>
      </c>
      <c r="G69" s="43">
        <v>1.21</v>
      </c>
      <c r="H69" s="43">
        <v>0.06</v>
      </c>
      <c r="I69" s="43">
        <v>12.33</v>
      </c>
      <c r="J69" s="43">
        <v>54.72</v>
      </c>
      <c r="K69" s="44" t="s">
        <v>93</v>
      </c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17.009999999999998</v>
      </c>
      <c r="H70" s="19">
        <f t="shared" ref="H70" si="31">SUM(H63:H69)</f>
        <v>11.182</v>
      </c>
      <c r="I70" s="19">
        <f t="shared" ref="I70" si="32">SUM(I63:I69)</f>
        <v>72.260000000000005</v>
      </c>
      <c r="J70" s="19">
        <f t="shared" ref="J70:L70" si="33">SUM(J63:J69)</f>
        <v>475.72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70" t="s">
        <v>4</v>
      </c>
      <c r="D81" s="71"/>
      <c r="E81" s="31"/>
      <c r="F81" s="32">
        <f>F70+F80</f>
        <v>510</v>
      </c>
      <c r="G81" s="32">
        <f t="shared" ref="G81" si="38">G70+G80</f>
        <v>17.009999999999998</v>
      </c>
      <c r="H81" s="32">
        <f t="shared" ref="H81" si="39">H70+H80</f>
        <v>11.182</v>
      </c>
      <c r="I81" s="32">
        <f t="shared" ref="I81" si="40">I70+I80</f>
        <v>72.260000000000005</v>
      </c>
      <c r="J81" s="32">
        <f t="shared" ref="J81:L81" si="41">J70+J80</f>
        <v>475.72</v>
      </c>
      <c r="K81" s="32"/>
      <c r="L81" s="32">
        <f t="shared" si="41"/>
        <v>0</v>
      </c>
    </row>
    <row r="82" spans="1:12" ht="38.2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64</v>
      </c>
      <c r="F82" s="40">
        <v>150</v>
      </c>
      <c r="G82" s="40">
        <v>3.8340000000000001</v>
      </c>
      <c r="H82" s="40">
        <v>5.4340000000000002</v>
      </c>
      <c r="I82" s="40">
        <v>29.6</v>
      </c>
      <c r="J82" s="40">
        <v>210</v>
      </c>
      <c r="K82" s="41" t="s">
        <v>104</v>
      </c>
      <c r="L82" s="40"/>
    </row>
    <row r="83" spans="1:12" ht="25.5" x14ac:dyDescent="0.25">
      <c r="A83" s="23"/>
      <c r="B83" s="15"/>
      <c r="C83" s="11"/>
      <c r="D83" s="6"/>
      <c r="E83" s="42" t="s">
        <v>66</v>
      </c>
      <c r="F83" s="43">
        <v>80</v>
      </c>
      <c r="G83" s="43">
        <v>9.66</v>
      </c>
      <c r="H83" s="43">
        <v>12.412000000000001</v>
      </c>
      <c r="I83" s="43">
        <v>9.4499999999999993</v>
      </c>
      <c r="J83" s="43">
        <v>182</v>
      </c>
      <c r="K83" s="44" t="s">
        <v>105</v>
      </c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65</v>
      </c>
      <c r="F84" s="43">
        <v>150</v>
      </c>
      <c r="G84" s="43">
        <v>1.52</v>
      </c>
      <c r="H84" s="43">
        <v>1.35</v>
      </c>
      <c r="I84" s="43">
        <v>15.9</v>
      </c>
      <c r="J84" s="43">
        <v>81</v>
      </c>
      <c r="K84" s="44" t="s">
        <v>106</v>
      </c>
      <c r="L84" s="43"/>
    </row>
    <row r="85" spans="1:12" ht="15" x14ac:dyDescent="0.25">
      <c r="A85" s="23"/>
      <c r="B85" s="15"/>
      <c r="C85" s="11"/>
      <c r="D85" s="7" t="s">
        <v>23</v>
      </c>
      <c r="E85" s="56" t="s">
        <v>44</v>
      </c>
      <c r="F85" s="57">
        <v>20</v>
      </c>
      <c r="G85" s="43">
        <v>1</v>
      </c>
      <c r="H85" s="43">
        <v>0.2</v>
      </c>
      <c r="I85" s="43">
        <v>9</v>
      </c>
      <c r="J85" s="43">
        <v>44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31</v>
      </c>
      <c r="E87" s="56" t="s">
        <v>45</v>
      </c>
      <c r="F87" s="43">
        <v>30</v>
      </c>
      <c r="G87" s="43">
        <v>2.2799999999999998</v>
      </c>
      <c r="H87" s="43">
        <v>0.24</v>
      </c>
      <c r="I87" s="43">
        <v>14.76</v>
      </c>
      <c r="J87" s="43">
        <v>71</v>
      </c>
      <c r="K87" s="44"/>
      <c r="L87" s="43"/>
    </row>
    <row r="88" spans="1:12" ht="51" x14ac:dyDescent="0.25">
      <c r="A88" s="23"/>
      <c r="B88" s="15"/>
      <c r="C88" s="11"/>
      <c r="D88" s="6" t="s">
        <v>26</v>
      </c>
      <c r="E88" s="42" t="s">
        <v>67</v>
      </c>
      <c r="F88" s="43">
        <v>60</v>
      </c>
      <c r="G88" s="43">
        <v>1.64</v>
      </c>
      <c r="H88" s="43">
        <v>4.24</v>
      </c>
      <c r="I88" s="43">
        <v>5.73</v>
      </c>
      <c r="J88" s="43">
        <v>67.72</v>
      </c>
      <c r="K88" s="44" t="s">
        <v>96</v>
      </c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490</v>
      </c>
      <c r="G89" s="19">
        <f t="shared" ref="G89" si="42">SUM(G82:G88)</f>
        <v>19.934000000000001</v>
      </c>
      <c r="H89" s="19">
        <f t="shared" ref="H89" si="43">SUM(H82:H88)</f>
        <v>23.875999999999998</v>
      </c>
      <c r="I89" s="19">
        <f t="shared" ref="I89" si="44">SUM(I82:I88)</f>
        <v>84.44</v>
      </c>
      <c r="J89" s="19">
        <f t="shared" ref="J89:L89" si="45">SUM(J82:J88)</f>
        <v>655.72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70" t="s">
        <v>4</v>
      </c>
      <c r="D100" s="71"/>
      <c r="E100" s="31"/>
      <c r="F100" s="32">
        <f>F89+F99</f>
        <v>490</v>
      </c>
      <c r="G100" s="32">
        <f t="shared" ref="G100" si="50">G89+G99</f>
        <v>19.934000000000001</v>
      </c>
      <c r="H100" s="32">
        <f t="shared" ref="H100" si="51">H89+H99</f>
        <v>23.875999999999998</v>
      </c>
      <c r="I100" s="32">
        <f t="shared" ref="I100" si="52">I89+I99</f>
        <v>84.44</v>
      </c>
      <c r="J100" s="32">
        <f t="shared" ref="J100:L100" si="53">J89+J99</f>
        <v>655.72</v>
      </c>
      <c r="K100" s="32"/>
      <c r="L100" s="32">
        <f t="shared" si="53"/>
        <v>0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68</v>
      </c>
      <c r="F101" s="40">
        <v>180</v>
      </c>
      <c r="G101" s="40">
        <v>5.5</v>
      </c>
      <c r="H101" s="40">
        <v>4.7</v>
      </c>
      <c r="I101" s="40">
        <v>38</v>
      </c>
      <c r="J101" s="40">
        <v>229</v>
      </c>
      <c r="K101" s="41" t="s">
        <v>109</v>
      </c>
      <c r="L101" s="40"/>
    </row>
    <row r="102" spans="1:12" ht="25.5" x14ac:dyDescent="0.25">
      <c r="A102" s="23"/>
      <c r="B102" s="15"/>
      <c r="C102" s="11"/>
      <c r="D102" s="6"/>
      <c r="E102" s="42" t="s">
        <v>69</v>
      </c>
      <c r="F102" s="43">
        <v>90</v>
      </c>
      <c r="G102" s="43">
        <v>22.5</v>
      </c>
      <c r="H102" s="43">
        <v>18.899999999999999</v>
      </c>
      <c r="I102" s="43">
        <v>0.3</v>
      </c>
      <c r="J102" s="43">
        <v>295</v>
      </c>
      <c r="K102" s="44" t="s">
        <v>107</v>
      </c>
      <c r="L102" s="43"/>
    </row>
    <row r="103" spans="1:12" ht="25.5" x14ac:dyDescent="0.25">
      <c r="A103" s="23"/>
      <c r="B103" s="15"/>
      <c r="C103" s="11"/>
      <c r="D103" s="7" t="s">
        <v>22</v>
      </c>
      <c r="E103" s="42" t="s">
        <v>70</v>
      </c>
      <c r="F103" s="43">
        <v>200</v>
      </c>
      <c r="G103" s="43">
        <v>3.6</v>
      </c>
      <c r="H103" s="43">
        <v>2.67</v>
      </c>
      <c r="I103" s="43">
        <v>29.2</v>
      </c>
      <c r="J103" s="43">
        <v>156</v>
      </c>
      <c r="K103" s="44" t="s">
        <v>110</v>
      </c>
      <c r="L103" s="43"/>
    </row>
    <row r="104" spans="1:12" ht="15" x14ac:dyDescent="0.25">
      <c r="A104" s="23"/>
      <c r="B104" s="15"/>
      <c r="C104" s="11"/>
      <c r="D104" s="7" t="s">
        <v>23</v>
      </c>
      <c r="E104" s="56" t="s">
        <v>44</v>
      </c>
      <c r="F104" s="57">
        <v>20</v>
      </c>
      <c r="G104" s="43">
        <v>1</v>
      </c>
      <c r="H104" s="43">
        <v>0.2</v>
      </c>
      <c r="I104" s="43">
        <v>9</v>
      </c>
      <c r="J104" s="43">
        <v>44</v>
      </c>
      <c r="K104" s="44"/>
      <c r="L104" s="43"/>
    </row>
    <row r="105" spans="1:12" ht="25.5" x14ac:dyDescent="0.25">
      <c r="A105" s="23"/>
      <c r="B105" s="15"/>
      <c r="C105" s="11"/>
      <c r="D105" s="7" t="s">
        <v>24</v>
      </c>
      <c r="E105" s="42" t="s">
        <v>51</v>
      </c>
      <c r="F105" s="43">
        <v>100</v>
      </c>
      <c r="G105" s="43">
        <v>0</v>
      </c>
      <c r="H105" s="43">
        <v>0.4</v>
      </c>
      <c r="I105" s="43">
        <v>7.35</v>
      </c>
      <c r="J105" s="43">
        <v>47</v>
      </c>
      <c r="K105" s="44" t="s">
        <v>108</v>
      </c>
      <c r="L105" s="43"/>
    </row>
    <row r="106" spans="1:12" ht="15" x14ac:dyDescent="0.25">
      <c r="A106" s="23"/>
      <c r="B106" s="15"/>
      <c r="C106" s="11"/>
      <c r="D106" s="6" t="s">
        <v>31</v>
      </c>
      <c r="E106" s="56" t="s">
        <v>45</v>
      </c>
      <c r="F106" s="43">
        <v>30</v>
      </c>
      <c r="G106" s="43">
        <v>2.2799999999999998</v>
      </c>
      <c r="H106" s="43">
        <v>0.24</v>
      </c>
      <c r="I106" s="43">
        <v>14.76</v>
      </c>
      <c r="J106" s="43">
        <v>71</v>
      </c>
      <c r="K106" s="44"/>
      <c r="L106" s="43"/>
    </row>
    <row r="107" spans="1:12" ht="51" x14ac:dyDescent="0.25">
      <c r="A107" s="23"/>
      <c r="B107" s="15"/>
      <c r="C107" s="11"/>
      <c r="D107" s="6" t="s">
        <v>26</v>
      </c>
      <c r="E107" s="42" t="s">
        <v>71</v>
      </c>
      <c r="F107" s="43">
        <v>60</v>
      </c>
      <c r="G107" s="43">
        <v>1.42</v>
      </c>
      <c r="H107" s="43">
        <v>0.06</v>
      </c>
      <c r="I107" s="43">
        <v>13.72</v>
      </c>
      <c r="J107" s="43">
        <v>111.18</v>
      </c>
      <c r="K107" s="44" t="s">
        <v>93</v>
      </c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680</v>
      </c>
      <c r="G108" s="19">
        <f t="shared" ref="G108:J108" si="54">SUM(G101:G107)</f>
        <v>36.300000000000004</v>
      </c>
      <c r="H108" s="19">
        <f t="shared" si="54"/>
        <v>27.169999999999991</v>
      </c>
      <c r="I108" s="19">
        <f t="shared" si="54"/>
        <v>112.33</v>
      </c>
      <c r="J108" s="19">
        <f t="shared" si="54"/>
        <v>953.18000000000006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1</v>
      </c>
      <c r="B119" s="30">
        <f>B101</f>
        <v>6</v>
      </c>
      <c r="C119" s="70" t="s">
        <v>4</v>
      </c>
      <c r="D119" s="71"/>
      <c r="E119" s="31"/>
      <c r="F119" s="32">
        <f>F108+F118</f>
        <v>680</v>
      </c>
      <c r="G119" s="32">
        <f t="shared" ref="G119:J119" si="58">G108+G118</f>
        <v>36.300000000000004</v>
      </c>
      <c r="H119" s="32">
        <f t="shared" si="58"/>
        <v>27.169999999999991</v>
      </c>
      <c r="I119" s="32">
        <f t="shared" si="58"/>
        <v>112.33</v>
      </c>
      <c r="J119" s="32">
        <f t="shared" si="58"/>
        <v>953.18000000000006</v>
      </c>
      <c r="K119" s="32"/>
      <c r="L119" s="32">
        <f t="shared" ref="L119" si="59">L108+L118</f>
        <v>0</v>
      </c>
    </row>
    <row r="120" spans="1:12" ht="25.5" x14ac:dyDescent="0.25">
      <c r="A120" s="20">
        <v>2</v>
      </c>
      <c r="B120" s="21">
        <v>1</v>
      </c>
      <c r="C120" s="22" t="s">
        <v>20</v>
      </c>
      <c r="D120" s="5" t="s">
        <v>21</v>
      </c>
      <c r="E120" s="51" t="s">
        <v>48</v>
      </c>
      <c r="F120" s="52">
        <v>150</v>
      </c>
      <c r="G120" s="54">
        <v>6.6820000000000004</v>
      </c>
      <c r="H120" s="54">
        <v>9.0239999999999991</v>
      </c>
      <c r="I120" s="55">
        <v>34</v>
      </c>
      <c r="J120" s="53">
        <v>170</v>
      </c>
      <c r="K120" s="41" t="s">
        <v>111</v>
      </c>
      <c r="L120" s="40"/>
    </row>
    <row r="121" spans="1:12" ht="25.5" x14ac:dyDescent="0.25">
      <c r="A121" s="23"/>
      <c r="B121" s="15"/>
      <c r="C121" s="11"/>
      <c r="D121" s="6"/>
      <c r="E121" s="56" t="s">
        <v>49</v>
      </c>
      <c r="F121" s="57">
        <v>55</v>
      </c>
      <c r="G121" s="59">
        <v>8.33</v>
      </c>
      <c r="H121" s="59">
        <v>7.7430000000000003</v>
      </c>
      <c r="I121" s="59">
        <v>3.194</v>
      </c>
      <c r="J121" s="59">
        <v>175</v>
      </c>
      <c r="K121" s="44" t="s">
        <v>112</v>
      </c>
      <c r="L121" s="43"/>
    </row>
    <row r="122" spans="1:12" ht="51" x14ac:dyDescent="0.25">
      <c r="A122" s="23"/>
      <c r="B122" s="15"/>
      <c r="C122" s="11"/>
      <c r="D122" s="7" t="s">
        <v>22</v>
      </c>
      <c r="E122" s="56" t="s">
        <v>50</v>
      </c>
      <c r="F122" s="57">
        <v>200</v>
      </c>
      <c r="G122" s="59">
        <v>40</v>
      </c>
      <c r="H122" s="59">
        <v>0.53</v>
      </c>
      <c r="I122" s="59">
        <v>0</v>
      </c>
      <c r="J122" s="60">
        <v>9.4700000000000006</v>
      </c>
      <c r="K122" s="44" t="s">
        <v>113</v>
      </c>
      <c r="L122" s="43"/>
    </row>
    <row r="123" spans="1:12" ht="15" x14ac:dyDescent="0.25">
      <c r="A123" s="23"/>
      <c r="B123" s="15"/>
      <c r="C123" s="11"/>
      <c r="D123" s="7" t="s">
        <v>23</v>
      </c>
      <c r="E123" s="56" t="s">
        <v>44</v>
      </c>
      <c r="F123" s="57">
        <v>20</v>
      </c>
      <c r="G123" s="59">
        <v>44</v>
      </c>
      <c r="H123" s="59">
        <v>1</v>
      </c>
      <c r="I123" s="59">
        <v>0.2</v>
      </c>
      <c r="J123" s="60">
        <v>9</v>
      </c>
      <c r="K123" s="44"/>
      <c r="L123" s="43"/>
    </row>
    <row r="124" spans="1:12" ht="38.25" x14ac:dyDescent="0.25">
      <c r="A124" s="23"/>
      <c r="B124" s="15"/>
      <c r="C124" s="11"/>
      <c r="D124" s="7" t="s">
        <v>24</v>
      </c>
      <c r="E124" s="66" t="s">
        <v>51</v>
      </c>
      <c r="F124" s="67">
        <v>100</v>
      </c>
      <c r="G124" s="68">
        <v>0.4</v>
      </c>
      <c r="H124" s="68">
        <v>0.4</v>
      </c>
      <c r="I124" s="69">
        <v>7.35</v>
      </c>
      <c r="J124" s="43">
        <v>47</v>
      </c>
      <c r="K124" s="44" t="s">
        <v>114</v>
      </c>
      <c r="L124" s="43"/>
    </row>
    <row r="125" spans="1:12" ht="15" x14ac:dyDescent="0.25">
      <c r="A125" s="23"/>
      <c r="B125" s="15"/>
      <c r="C125" s="11"/>
      <c r="D125" s="6" t="s">
        <v>31</v>
      </c>
      <c r="E125" s="56" t="s">
        <v>45</v>
      </c>
      <c r="F125" s="57">
        <v>30</v>
      </c>
      <c r="G125" s="59">
        <v>2.2799999999999998</v>
      </c>
      <c r="H125" s="59">
        <v>0.24</v>
      </c>
      <c r="I125" s="60">
        <v>14.76</v>
      </c>
      <c r="J125" s="59">
        <v>71</v>
      </c>
      <c r="K125" s="44"/>
      <c r="L125" s="43"/>
    </row>
    <row r="126" spans="1:12" ht="51" x14ac:dyDescent="0.25">
      <c r="A126" s="23"/>
      <c r="B126" s="15"/>
      <c r="C126" s="11"/>
      <c r="D126" s="6" t="s">
        <v>26</v>
      </c>
      <c r="E126" s="61" t="s">
        <v>47</v>
      </c>
      <c r="F126" s="62">
        <v>60</v>
      </c>
      <c r="G126" s="64">
        <v>1.21</v>
      </c>
      <c r="H126" s="64">
        <v>0.06</v>
      </c>
      <c r="I126" s="65">
        <v>12.33</v>
      </c>
      <c r="J126" s="63">
        <v>54.72</v>
      </c>
      <c r="K126" s="44" t="s">
        <v>115</v>
      </c>
      <c r="L126" s="43"/>
    </row>
    <row r="127" spans="1:12" ht="15" x14ac:dyDescent="0.25">
      <c r="A127" s="24"/>
      <c r="B127" s="17"/>
      <c r="C127" s="8"/>
      <c r="D127" s="18" t="s">
        <v>33</v>
      </c>
      <c r="E127" s="9"/>
      <c r="F127" s="19">
        <f>SUM(F120:F126)</f>
        <v>615</v>
      </c>
      <c r="G127" s="19">
        <f t="shared" ref="G127:J127" si="60">SUM(G120:G126)</f>
        <v>102.902</v>
      </c>
      <c r="H127" s="19">
        <f t="shared" si="60"/>
        <v>18.996999999999996</v>
      </c>
      <c r="I127" s="19">
        <f t="shared" si="60"/>
        <v>71.834000000000003</v>
      </c>
      <c r="J127" s="19">
        <f t="shared" si="60"/>
        <v>536.19000000000005</v>
      </c>
      <c r="K127" s="25"/>
      <c r="L127" s="19">
        <f t="shared" ref="L127" si="61">SUM(L120:L126)</f>
        <v>0</v>
      </c>
    </row>
    <row r="128" spans="1:12" ht="15" x14ac:dyDescent="0.25">
      <c r="A128" s="26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23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23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23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23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23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23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23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4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.75" thickBot="1" x14ac:dyDescent="0.25">
      <c r="A138" s="29">
        <f>A120</f>
        <v>2</v>
      </c>
      <c r="B138" s="30">
        <f>B120</f>
        <v>1</v>
      </c>
      <c r="C138" s="70" t="s">
        <v>4</v>
      </c>
      <c r="D138" s="71"/>
      <c r="E138" s="31"/>
      <c r="F138" s="32">
        <f>F127+F137</f>
        <v>615</v>
      </c>
      <c r="G138" s="32">
        <f t="shared" ref="G138" si="64">G127+G137</f>
        <v>102.902</v>
      </c>
      <c r="H138" s="32">
        <f t="shared" ref="H138" si="65">H127+H137</f>
        <v>18.996999999999996</v>
      </c>
      <c r="I138" s="32">
        <f t="shared" ref="I138" si="66">I127+I137</f>
        <v>71.834000000000003</v>
      </c>
      <c r="J138" s="32">
        <f t="shared" ref="J138:L138" si="67">J127+J137</f>
        <v>536.19000000000005</v>
      </c>
      <c r="K138" s="32"/>
      <c r="L138" s="32">
        <f t="shared" si="67"/>
        <v>0</v>
      </c>
    </row>
    <row r="139" spans="1:12" ht="25.5" x14ac:dyDescent="0.25">
      <c r="A139" s="14">
        <v>2</v>
      </c>
      <c r="B139" s="15">
        <v>2</v>
      </c>
      <c r="C139" s="22" t="s">
        <v>20</v>
      </c>
      <c r="D139" s="5" t="s">
        <v>21</v>
      </c>
      <c r="E139" s="51" t="s">
        <v>55</v>
      </c>
      <c r="F139" s="52">
        <v>200</v>
      </c>
      <c r="G139" s="54">
        <v>14.51</v>
      </c>
      <c r="H139" s="54">
        <v>14.71</v>
      </c>
      <c r="I139" s="54">
        <v>28.34</v>
      </c>
      <c r="J139" s="53">
        <v>364</v>
      </c>
      <c r="K139" s="41" t="s">
        <v>116</v>
      </c>
      <c r="L139" s="40"/>
    </row>
    <row r="140" spans="1:12" ht="15" x14ac:dyDescent="0.25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25.5" x14ac:dyDescent="0.25">
      <c r="A141" s="14"/>
      <c r="B141" s="15"/>
      <c r="C141" s="11"/>
      <c r="D141" s="7" t="s">
        <v>22</v>
      </c>
      <c r="E141" s="56" t="s">
        <v>56</v>
      </c>
      <c r="F141" s="57">
        <v>200</v>
      </c>
      <c r="G141" s="59">
        <v>8.4000000000000005E-2</v>
      </c>
      <c r="H141" s="59">
        <v>1.2E-2</v>
      </c>
      <c r="I141" s="59">
        <v>15.185</v>
      </c>
      <c r="J141" s="43">
        <v>62</v>
      </c>
      <c r="K141" s="44" t="s">
        <v>117</v>
      </c>
      <c r="L141" s="43"/>
    </row>
    <row r="142" spans="1:12" ht="15.75" customHeight="1" x14ac:dyDescent="0.25">
      <c r="A142" s="14"/>
      <c r="B142" s="15"/>
      <c r="C142" s="11"/>
      <c r="D142" s="7" t="s">
        <v>23</v>
      </c>
      <c r="E142" s="56" t="s">
        <v>44</v>
      </c>
      <c r="F142" s="57">
        <v>20</v>
      </c>
      <c r="G142" s="59">
        <v>44</v>
      </c>
      <c r="H142" s="59">
        <v>1</v>
      </c>
      <c r="I142" s="59">
        <v>0.2</v>
      </c>
      <c r="J142" s="60">
        <v>9</v>
      </c>
      <c r="K142" s="44"/>
      <c r="L142" s="43"/>
    </row>
    <row r="143" spans="1:12" ht="15" x14ac:dyDescent="0.25">
      <c r="A143" s="14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25.5" x14ac:dyDescent="0.25">
      <c r="A144" s="14"/>
      <c r="B144" s="15"/>
      <c r="C144" s="11"/>
      <c r="D144" s="6" t="s">
        <v>26</v>
      </c>
      <c r="E144" s="61" t="s">
        <v>57</v>
      </c>
      <c r="F144" s="62">
        <v>60</v>
      </c>
      <c r="G144" s="64">
        <v>0.85499999999999998</v>
      </c>
      <c r="H144" s="64">
        <v>3.653</v>
      </c>
      <c r="I144" s="59">
        <v>11.58</v>
      </c>
      <c r="J144" s="63">
        <v>56</v>
      </c>
      <c r="K144" s="44" t="s">
        <v>118</v>
      </c>
      <c r="L144" s="43"/>
    </row>
    <row r="145" spans="1:12" ht="15" x14ac:dyDescent="0.25">
      <c r="A145" s="14"/>
      <c r="B145" s="15"/>
      <c r="C145" s="11"/>
      <c r="D145" s="6" t="s">
        <v>31</v>
      </c>
      <c r="E145" s="56" t="s">
        <v>45</v>
      </c>
      <c r="F145" s="57">
        <v>30</v>
      </c>
      <c r="G145" s="59">
        <v>2.2799999999999998</v>
      </c>
      <c r="H145" s="59">
        <v>0.24</v>
      </c>
      <c r="I145" s="60">
        <v>14.76</v>
      </c>
      <c r="J145" s="59">
        <v>71</v>
      </c>
      <c r="K145" s="44"/>
      <c r="L145" s="43"/>
    </row>
    <row r="146" spans="1:12" ht="15" x14ac:dyDescent="0.25">
      <c r="A146" s="16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68">SUM(G139:G145)</f>
        <v>61.728999999999999</v>
      </c>
      <c r="H146" s="19">
        <f t="shared" si="68"/>
        <v>19.614999999999998</v>
      </c>
      <c r="I146" s="19">
        <f t="shared" si="68"/>
        <v>70.064999999999998</v>
      </c>
      <c r="J146" s="19">
        <f t="shared" si="68"/>
        <v>562</v>
      </c>
      <c r="K146" s="25"/>
      <c r="L146" s="19">
        <f t="shared" ref="L146" si="69">SUM(L139:L145)</f>
        <v>0</v>
      </c>
    </row>
    <row r="147" spans="1:12" ht="15" x14ac:dyDescent="0.25">
      <c r="A147" s="13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14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14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14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14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14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14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14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14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16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.75" thickBot="1" x14ac:dyDescent="0.25">
      <c r="A157" s="33">
        <f>A139</f>
        <v>2</v>
      </c>
      <c r="B157" s="33">
        <f>B139</f>
        <v>2</v>
      </c>
      <c r="C157" s="70" t="s">
        <v>4</v>
      </c>
      <c r="D157" s="71"/>
      <c r="E157" s="31"/>
      <c r="F157" s="32">
        <f>F146+F156</f>
        <v>510</v>
      </c>
      <c r="G157" s="32">
        <f t="shared" ref="G157" si="72">G146+G156</f>
        <v>61.728999999999999</v>
      </c>
      <c r="H157" s="32">
        <f t="shared" ref="H157" si="73">H146+H156</f>
        <v>19.614999999999998</v>
      </c>
      <c r="I157" s="32">
        <f t="shared" ref="I157" si="74">I146+I156</f>
        <v>70.064999999999998</v>
      </c>
      <c r="J157" s="32">
        <f t="shared" ref="J157:L157" si="75">J146+J156</f>
        <v>562</v>
      </c>
      <c r="K157" s="32"/>
      <c r="L157" s="32">
        <f t="shared" si="75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72</v>
      </c>
      <c r="F158" s="40">
        <v>150</v>
      </c>
      <c r="G158" s="40">
        <v>3.09</v>
      </c>
      <c r="H158" s="40">
        <v>8.282</v>
      </c>
      <c r="I158" s="40">
        <v>22</v>
      </c>
      <c r="J158" s="40">
        <v>172</v>
      </c>
      <c r="K158" s="41" t="s">
        <v>119</v>
      </c>
      <c r="L158" s="40"/>
    </row>
    <row r="159" spans="1:12" ht="25.5" x14ac:dyDescent="0.25">
      <c r="A159" s="23"/>
      <c r="B159" s="15"/>
      <c r="C159" s="11"/>
      <c r="D159" s="6"/>
      <c r="E159" s="42" t="s">
        <v>73</v>
      </c>
      <c r="F159" s="43">
        <v>90</v>
      </c>
      <c r="G159" s="43">
        <v>7.25</v>
      </c>
      <c r="H159" s="43">
        <v>4.7699999999999996</v>
      </c>
      <c r="I159" s="43">
        <v>8.42</v>
      </c>
      <c r="J159" s="43">
        <v>131</v>
      </c>
      <c r="K159" s="44" t="s">
        <v>120</v>
      </c>
      <c r="L159" s="43"/>
    </row>
    <row r="160" spans="1:12" ht="25.5" x14ac:dyDescent="0.25">
      <c r="A160" s="23"/>
      <c r="B160" s="15"/>
      <c r="C160" s="11"/>
      <c r="D160" s="7" t="s">
        <v>22</v>
      </c>
      <c r="E160" s="42" t="s">
        <v>74</v>
      </c>
      <c r="F160" s="43">
        <v>200</v>
      </c>
      <c r="G160" s="43">
        <v>3.6</v>
      </c>
      <c r="H160" s="43">
        <v>2.67</v>
      </c>
      <c r="I160" s="43">
        <v>29.2</v>
      </c>
      <c r="J160" s="43">
        <v>155</v>
      </c>
      <c r="K160" s="44" t="s">
        <v>110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75</v>
      </c>
      <c r="F161" s="43">
        <v>20</v>
      </c>
      <c r="G161" s="43">
        <v>1</v>
      </c>
      <c r="H161" s="43">
        <v>0.2</v>
      </c>
      <c r="I161" s="43">
        <v>9</v>
      </c>
      <c r="J161" s="43">
        <v>44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31</v>
      </c>
      <c r="E163" s="42" t="s">
        <v>76</v>
      </c>
      <c r="F163" s="43">
        <v>30</v>
      </c>
      <c r="G163" s="43">
        <v>2.2799999999999998</v>
      </c>
      <c r="H163" s="43">
        <v>0.24</v>
      </c>
      <c r="I163" s="43">
        <v>14.76</v>
      </c>
      <c r="J163" s="43">
        <v>71</v>
      </c>
      <c r="K163" s="44"/>
      <c r="L163" s="43"/>
    </row>
    <row r="164" spans="1:12" ht="38.25" x14ac:dyDescent="0.25">
      <c r="A164" s="23"/>
      <c r="B164" s="15"/>
      <c r="C164" s="11"/>
      <c r="D164" s="6" t="s">
        <v>26</v>
      </c>
      <c r="E164" s="42" t="s">
        <v>77</v>
      </c>
      <c r="F164" s="43">
        <v>60</v>
      </c>
      <c r="G164" s="43">
        <v>1.64</v>
      </c>
      <c r="H164" s="43">
        <v>4.24</v>
      </c>
      <c r="I164" s="43">
        <v>5.73</v>
      </c>
      <c r="J164" s="43">
        <v>67.62</v>
      </c>
      <c r="K164" s="44" t="s">
        <v>121</v>
      </c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550</v>
      </c>
      <c r="G165" s="19">
        <f t="shared" ref="G165:J165" si="76">SUM(G158:G164)</f>
        <v>18.86</v>
      </c>
      <c r="H165" s="19">
        <f t="shared" si="76"/>
        <v>20.402000000000001</v>
      </c>
      <c r="I165" s="19">
        <f t="shared" si="76"/>
        <v>89.110000000000014</v>
      </c>
      <c r="J165" s="19">
        <f t="shared" si="76"/>
        <v>640.62</v>
      </c>
      <c r="K165" s="25"/>
      <c r="L165" s="19">
        <f t="shared" ref="L165" si="77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.75" thickBot="1" x14ac:dyDescent="0.25">
      <c r="A176" s="29">
        <f>A158</f>
        <v>2</v>
      </c>
      <c r="B176" s="30">
        <f>B158</f>
        <v>3</v>
      </c>
      <c r="C176" s="70" t="s">
        <v>4</v>
      </c>
      <c r="D176" s="71"/>
      <c r="E176" s="31"/>
      <c r="F176" s="32">
        <f>F165+F175</f>
        <v>550</v>
      </c>
      <c r="G176" s="32">
        <f t="shared" ref="G176" si="80">G165+G175</f>
        <v>18.86</v>
      </c>
      <c r="H176" s="32">
        <f t="shared" ref="H176" si="81">H165+H175</f>
        <v>20.402000000000001</v>
      </c>
      <c r="I176" s="32">
        <f t="shared" ref="I176" si="82">I165+I175</f>
        <v>89.110000000000014</v>
      </c>
      <c r="J176" s="32">
        <f t="shared" ref="J176:L176" si="83">J165+J175</f>
        <v>640.62</v>
      </c>
      <c r="K176" s="32"/>
      <c r="L176" s="32">
        <f t="shared" si="83"/>
        <v>0</v>
      </c>
    </row>
    <row r="177" spans="1:12" ht="25.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58</v>
      </c>
      <c r="F177" s="40">
        <v>150</v>
      </c>
      <c r="G177" s="40">
        <v>5.0999999999999996</v>
      </c>
      <c r="H177" s="40">
        <v>4.68</v>
      </c>
      <c r="I177" s="40">
        <v>28.5</v>
      </c>
      <c r="J177" s="40">
        <v>187</v>
      </c>
      <c r="K177" s="41" t="s">
        <v>123</v>
      </c>
      <c r="L177" s="40"/>
    </row>
    <row r="178" spans="1:12" ht="25.5" x14ac:dyDescent="0.25">
      <c r="A178" s="23"/>
      <c r="B178" s="15"/>
      <c r="C178" s="11"/>
      <c r="D178" s="6"/>
      <c r="E178" s="42" t="s">
        <v>78</v>
      </c>
      <c r="F178" s="43">
        <v>50</v>
      </c>
      <c r="G178" s="43">
        <v>8.9</v>
      </c>
      <c r="H178" s="43">
        <v>4.4000000000000004</v>
      </c>
      <c r="I178" s="43">
        <v>4.7</v>
      </c>
      <c r="J178" s="43">
        <v>94</v>
      </c>
      <c r="K178" s="44" t="s">
        <v>102</v>
      </c>
      <c r="L178" s="43"/>
    </row>
    <row r="179" spans="1:12" ht="25.5" x14ac:dyDescent="0.25">
      <c r="A179" s="23"/>
      <c r="B179" s="15"/>
      <c r="C179" s="11"/>
      <c r="D179" s="7" t="s">
        <v>22</v>
      </c>
      <c r="E179" s="42" t="s">
        <v>79</v>
      </c>
      <c r="F179" s="43">
        <v>200</v>
      </c>
      <c r="G179" s="43">
        <v>3.78</v>
      </c>
      <c r="H179" s="43">
        <v>0.67</v>
      </c>
      <c r="I179" s="43">
        <v>26</v>
      </c>
      <c r="J179" s="43">
        <v>125</v>
      </c>
      <c r="K179" s="44" t="s">
        <v>124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75</v>
      </c>
      <c r="F180" s="43">
        <v>20</v>
      </c>
      <c r="G180" s="43">
        <v>1</v>
      </c>
      <c r="H180" s="43">
        <v>0.2</v>
      </c>
      <c r="I180" s="43">
        <v>9</v>
      </c>
      <c r="J180" s="43">
        <v>44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31</v>
      </c>
      <c r="E182" s="42" t="s">
        <v>76</v>
      </c>
      <c r="F182" s="43">
        <v>30</v>
      </c>
      <c r="G182" s="43">
        <v>2.2799999999999998</v>
      </c>
      <c r="H182" s="43">
        <v>0.24</v>
      </c>
      <c r="I182" s="43">
        <v>14.76</v>
      </c>
      <c r="J182" s="43">
        <v>71</v>
      </c>
      <c r="K182" s="44"/>
      <c r="L182" s="43"/>
    </row>
    <row r="183" spans="1:12" ht="25.5" x14ac:dyDescent="0.25">
      <c r="A183" s="23"/>
      <c r="B183" s="15"/>
      <c r="C183" s="11"/>
      <c r="D183" s="6" t="s">
        <v>26</v>
      </c>
      <c r="E183" s="42" t="s">
        <v>80</v>
      </c>
      <c r="F183" s="43">
        <v>60</v>
      </c>
      <c r="G183" s="43">
        <v>0.84</v>
      </c>
      <c r="H183" s="43">
        <v>6.02</v>
      </c>
      <c r="I183" s="43">
        <v>4.37</v>
      </c>
      <c r="J183" s="43">
        <v>75.06</v>
      </c>
      <c r="K183" s="44" t="s">
        <v>122</v>
      </c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4">SUM(G177:G183)</f>
        <v>21.900000000000002</v>
      </c>
      <c r="H184" s="19">
        <f t="shared" si="84"/>
        <v>16.21</v>
      </c>
      <c r="I184" s="19">
        <f t="shared" si="84"/>
        <v>87.330000000000013</v>
      </c>
      <c r="J184" s="19">
        <f t="shared" si="84"/>
        <v>596.05999999999995</v>
      </c>
      <c r="K184" s="25"/>
      <c r="L184" s="19">
        <f t="shared" ref="L184" si="85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70" t="s">
        <v>4</v>
      </c>
      <c r="D195" s="71"/>
      <c r="E195" s="31"/>
      <c r="F195" s="32">
        <f>F184+F194</f>
        <v>510</v>
      </c>
      <c r="G195" s="32">
        <f t="shared" ref="G195" si="88">G184+G194</f>
        <v>21.900000000000002</v>
      </c>
      <c r="H195" s="32">
        <f t="shared" ref="H195" si="89">H184+H194</f>
        <v>16.21</v>
      </c>
      <c r="I195" s="32">
        <f t="shared" ref="I195" si="90">I184+I194</f>
        <v>87.330000000000013</v>
      </c>
      <c r="J195" s="32">
        <f t="shared" ref="J195:L195" si="91">J184+J194</f>
        <v>596.05999999999995</v>
      </c>
      <c r="K195" s="32"/>
      <c r="L195" s="32">
        <f t="shared" si="91"/>
        <v>0</v>
      </c>
    </row>
    <row r="196" spans="1:12" ht="25.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82</v>
      </c>
      <c r="F196" s="40">
        <v>180</v>
      </c>
      <c r="G196" s="40">
        <v>5.7</v>
      </c>
      <c r="H196" s="40">
        <v>7.8</v>
      </c>
      <c r="I196" s="40">
        <v>30.1</v>
      </c>
      <c r="J196" s="40">
        <v>216</v>
      </c>
      <c r="K196" s="41" t="s">
        <v>125</v>
      </c>
      <c r="L196" s="40"/>
    </row>
    <row r="197" spans="1:12" ht="25.5" x14ac:dyDescent="0.25">
      <c r="A197" s="23"/>
      <c r="B197" s="15"/>
      <c r="C197" s="11"/>
      <c r="D197" s="6" t="s">
        <v>26</v>
      </c>
      <c r="E197" s="42" t="s">
        <v>83</v>
      </c>
      <c r="F197" s="43">
        <v>30</v>
      </c>
      <c r="G197" s="43">
        <v>7.9</v>
      </c>
      <c r="H197" s="43">
        <v>8</v>
      </c>
      <c r="I197" s="43">
        <v>0</v>
      </c>
      <c r="J197" s="43">
        <v>105</v>
      </c>
      <c r="K197" s="44" t="s">
        <v>126</v>
      </c>
      <c r="L197" s="43"/>
    </row>
    <row r="198" spans="1:12" ht="25.5" x14ac:dyDescent="0.25">
      <c r="A198" s="23"/>
      <c r="B198" s="15"/>
      <c r="C198" s="11"/>
      <c r="D198" s="7" t="s">
        <v>22</v>
      </c>
      <c r="E198" s="42" t="s">
        <v>84</v>
      </c>
      <c r="F198" s="43">
        <v>150</v>
      </c>
      <c r="G198" s="43">
        <v>1.52</v>
      </c>
      <c r="H198" s="43">
        <v>1.35</v>
      </c>
      <c r="I198" s="43">
        <v>15.9</v>
      </c>
      <c r="J198" s="43">
        <v>81</v>
      </c>
      <c r="K198" s="44" t="s">
        <v>106</v>
      </c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75</v>
      </c>
      <c r="F199" s="43">
        <v>20</v>
      </c>
      <c r="G199" s="43">
        <v>1</v>
      </c>
      <c r="H199" s="43">
        <v>0.2</v>
      </c>
      <c r="I199" s="43">
        <v>9</v>
      </c>
      <c r="J199" s="43">
        <v>44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 t="s">
        <v>31</v>
      </c>
      <c r="E201" s="42" t="s">
        <v>76</v>
      </c>
      <c r="F201" s="43">
        <v>30</v>
      </c>
      <c r="G201" s="43">
        <v>2.2799999999999998</v>
      </c>
      <c r="H201" s="43">
        <v>0.24</v>
      </c>
      <c r="I201" s="43">
        <v>14.76</v>
      </c>
      <c r="J201" s="43">
        <v>71</v>
      </c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410</v>
      </c>
      <c r="G203" s="19">
        <f t="shared" ref="G203:J203" si="92">SUM(G196:G202)</f>
        <v>18.400000000000002</v>
      </c>
      <c r="H203" s="19">
        <f t="shared" si="92"/>
        <v>17.59</v>
      </c>
      <c r="I203" s="19">
        <f t="shared" si="92"/>
        <v>69.760000000000005</v>
      </c>
      <c r="J203" s="19">
        <f t="shared" si="92"/>
        <v>517</v>
      </c>
      <c r="K203" s="25"/>
      <c r="L203" s="19">
        <f t="shared" ref="L203" si="93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70" t="s">
        <v>4</v>
      </c>
      <c r="D214" s="71"/>
      <c r="E214" s="31"/>
      <c r="F214" s="32">
        <f>F203+F213</f>
        <v>410</v>
      </c>
      <c r="G214" s="32">
        <f t="shared" ref="G214:J214" si="96">G203+G213</f>
        <v>18.400000000000002</v>
      </c>
      <c r="H214" s="32">
        <f t="shared" si="96"/>
        <v>17.59</v>
      </c>
      <c r="I214" s="32">
        <f t="shared" si="96"/>
        <v>69.760000000000005</v>
      </c>
      <c r="J214" s="32">
        <f t="shared" si="96"/>
        <v>517</v>
      </c>
      <c r="K214" s="32"/>
      <c r="L214" s="32">
        <f t="shared" ref="L214" si="97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85</v>
      </c>
      <c r="F215" s="40">
        <v>180</v>
      </c>
      <c r="G215" s="40">
        <v>18.600000000000001</v>
      </c>
      <c r="H215" s="40">
        <v>10</v>
      </c>
      <c r="I215" s="40">
        <v>40.4</v>
      </c>
      <c r="J215" s="40">
        <v>350</v>
      </c>
      <c r="K215" s="41" t="s">
        <v>128</v>
      </c>
      <c r="L215" s="40"/>
    </row>
    <row r="216" spans="1:12" ht="25.5" x14ac:dyDescent="0.25">
      <c r="A216" s="23"/>
      <c r="B216" s="15"/>
      <c r="C216" s="11"/>
      <c r="D216" s="6"/>
      <c r="E216" s="42" t="s">
        <v>86</v>
      </c>
      <c r="F216" s="43">
        <v>90</v>
      </c>
      <c r="G216" s="43">
        <v>22.6</v>
      </c>
      <c r="H216" s="43">
        <v>18.899999999999999</v>
      </c>
      <c r="I216" s="43">
        <v>0.3</v>
      </c>
      <c r="J216" s="43">
        <v>295</v>
      </c>
      <c r="K216" s="44" t="s">
        <v>107</v>
      </c>
      <c r="L216" s="43"/>
    </row>
    <row r="217" spans="1:12" ht="25.5" x14ac:dyDescent="0.25">
      <c r="A217" s="23"/>
      <c r="B217" s="15"/>
      <c r="C217" s="11"/>
      <c r="D217" s="7" t="s">
        <v>22</v>
      </c>
      <c r="E217" s="42" t="s">
        <v>87</v>
      </c>
      <c r="F217" s="43">
        <v>200</v>
      </c>
      <c r="G217" s="43">
        <v>8.4000000000000005E-2</v>
      </c>
      <c r="H217" s="43">
        <v>0.12</v>
      </c>
      <c r="I217" s="43">
        <v>15.185</v>
      </c>
      <c r="J217" s="43">
        <v>62</v>
      </c>
      <c r="K217" s="44" t="s">
        <v>117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75</v>
      </c>
      <c r="F218" s="43">
        <v>20</v>
      </c>
      <c r="G218" s="43">
        <v>1</v>
      </c>
      <c r="H218" s="43">
        <v>0.2</v>
      </c>
      <c r="I218" s="43">
        <v>9</v>
      </c>
      <c r="J218" s="43">
        <v>44</v>
      </c>
      <c r="K218" s="44"/>
      <c r="L218" s="43"/>
    </row>
    <row r="219" spans="1:12" ht="25.5" x14ac:dyDescent="0.25">
      <c r="A219" s="23"/>
      <c r="B219" s="15"/>
      <c r="C219" s="11"/>
      <c r="D219" s="7" t="s">
        <v>24</v>
      </c>
      <c r="E219" s="42" t="s">
        <v>88</v>
      </c>
      <c r="F219" s="43">
        <v>100</v>
      </c>
      <c r="G219" s="43">
        <v>0.4</v>
      </c>
      <c r="H219" s="43">
        <v>0.4</v>
      </c>
      <c r="I219" s="43">
        <v>7.35</v>
      </c>
      <c r="J219" s="43">
        <v>47</v>
      </c>
      <c r="K219" s="44" t="s">
        <v>108</v>
      </c>
      <c r="L219" s="43"/>
    </row>
    <row r="220" spans="1:12" ht="15" x14ac:dyDescent="0.25">
      <c r="A220" s="23"/>
      <c r="B220" s="15"/>
      <c r="C220" s="11"/>
      <c r="D220" s="6" t="s">
        <v>81</v>
      </c>
      <c r="E220" s="42" t="s">
        <v>76</v>
      </c>
      <c r="F220" s="43">
        <v>30</v>
      </c>
      <c r="G220" s="43">
        <v>2.2799999999999998</v>
      </c>
      <c r="H220" s="43">
        <v>0.24</v>
      </c>
      <c r="I220" s="43">
        <v>14.76</v>
      </c>
      <c r="J220" s="43">
        <v>71</v>
      </c>
      <c r="K220" s="44"/>
      <c r="L220" s="43"/>
    </row>
    <row r="221" spans="1:12" ht="38.25" x14ac:dyDescent="0.25">
      <c r="A221" s="23"/>
      <c r="B221" s="15"/>
      <c r="C221" s="11"/>
      <c r="D221" s="6" t="s">
        <v>26</v>
      </c>
      <c r="E221" s="42" t="s">
        <v>89</v>
      </c>
      <c r="F221" s="43">
        <v>60</v>
      </c>
      <c r="G221" s="43">
        <v>1.21</v>
      </c>
      <c r="H221" s="43">
        <v>0.06</v>
      </c>
      <c r="I221" s="43">
        <v>12.33</v>
      </c>
      <c r="J221" s="43">
        <v>54.72</v>
      </c>
      <c r="K221" s="44" t="s">
        <v>127</v>
      </c>
      <c r="L221" s="43"/>
    </row>
    <row r="222" spans="1:12" ht="15" x14ac:dyDescent="0.25">
      <c r="A222" s="24"/>
      <c r="B222" s="17"/>
      <c r="C222" s="8"/>
      <c r="D222" s="18" t="s">
        <v>33</v>
      </c>
      <c r="E222" s="9"/>
      <c r="F222" s="19">
        <f>SUM(F215:F221)</f>
        <v>680</v>
      </c>
      <c r="G222" s="19">
        <f t="shared" ref="G222:J222" si="98">SUM(G215:G221)</f>
        <v>46.174000000000007</v>
      </c>
      <c r="H222" s="19">
        <f t="shared" si="98"/>
        <v>29.919999999999995</v>
      </c>
      <c r="I222" s="19">
        <f t="shared" si="98"/>
        <v>99.324999999999989</v>
      </c>
      <c r="J222" s="19">
        <f t="shared" si="98"/>
        <v>923.72</v>
      </c>
      <c r="K222" s="25"/>
      <c r="L222" s="19">
        <f t="shared" ref="L222" si="99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customHeight="1" thickBot="1" x14ac:dyDescent="0.25">
      <c r="A233" s="29">
        <f>A215</f>
        <v>2</v>
      </c>
      <c r="B233" s="30">
        <f>B215</f>
        <v>6</v>
      </c>
      <c r="C233" s="70" t="s">
        <v>4</v>
      </c>
      <c r="D233" s="75"/>
      <c r="E233" s="31"/>
      <c r="F233" s="32">
        <f>F222+F232</f>
        <v>680</v>
      </c>
      <c r="G233" s="32">
        <f t="shared" ref="G233" si="102">G222+G232</f>
        <v>46.174000000000007</v>
      </c>
      <c r="H233" s="32">
        <f t="shared" ref="H233" si="103">H222+H232</f>
        <v>29.919999999999995</v>
      </c>
      <c r="I233" s="32">
        <f t="shared" ref="I233" si="104">I222+I232</f>
        <v>99.324999999999989</v>
      </c>
      <c r="J233" s="32">
        <f t="shared" ref="J233:L233" si="105">J222+J232</f>
        <v>923.72</v>
      </c>
      <c r="K233" s="32"/>
      <c r="L233" s="32">
        <f t="shared" si="105"/>
        <v>0</v>
      </c>
    </row>
    <row r="234" spans="1:12" ht="13.5" customHeight="1" thickBot="1" x14ac:dyDescent="0.25">
      <c r="A234" s="27"/>
      <c r="B234" s="28"/>
      <c r="C234" s="72" t="s">
        <v>5</v>
      </c>
      <c r="D234" s="73"/>
      <c r="E234" s="74"/>
      <c r="F234" s="34">
        <f>(F24+F43+F62+F81+F100+F138+F157+F176+F195+F233)/(IF(F24=0,0,1)+IF(F43=0,0,1)+IF(F62=0,0,1)+IF(F81=0,0,1)+IF(F100=0,0,1)+IF(F138=0,0,1)+IF(F157=0,0,1)+IF(F176=0,0,1)+IF(F195=0,0,1)+IF(F233=0,0,1))</f>
        <v>538.5</v>
      </c>
      <c r="G234" s="34">
        <f>(G24+G43+G62+G81+G100+G138+G157+G176+G195+G233)/(IF(G24=0,0,1)+IF(G43=0,0,1)+IF(G62=0,0,1)+IF(G81=0,0,1)+IF(G100=0,0,1)+IF(G138=0,0,1)+IF(G157=0,0,1)+IF(G176=0,0,1)+IF(G195=0,0,1)+IF(G233=0,0,1))</f>
        <v>52.367999999999995</v>
      </c>
      <c r="H234" s="34">
        <f>(H24+H43+H62+H81+H100+H138+H157+H176+H195+H233)/(IF(H24=0,0,1)+IF(H43=0,0,1)+IF(H62=0,0,1)+IF(H81=0,0,1)+IF(H100=0,0,1)+IF(H138=0,0,1)+IF(H157=0,0,1)+IF(H176=0,0,1)+IF(H195=0,0,1)+IF(H233=0,0,1))</f>
        <v>21.907900000000001</v>
      </c>
      <c r="I234" s="34">
        <f>(I24+I43+I62+I81+I100+I138+I157+I176+I195+I233)/(IF(I24=0,0,1)+IF(I43=0,0,1)+IF(I62=0,0,1)+IF(I81=0,0,1)+IF(I100=0,0,1)+IF(I138=0,0,1)+IF(I157=0,0,1)+IF(I176=0,0,1)+IF(I195=0,0,1)+IF(I233=0,0,1))</f>
        <v>79.417299999999997</v>
      </c>
      <c r="J234" s="34">
        <f>(J24+J43+J62+J81+J100+J138+J157+J176+J195+J233)/(IF(J24=0,0,1)+IF(J43=0,0,1)+IF(J62=0,0,1)+IF(J81=0,0,1)+IF(J100=0,0,1)+IF(J138=0,0,1)+IF(J157=0,0,1)+IF(J176=0,0,1)+IF(J195=0,0,1)+IF(J233=0,0,1))</f>
        <v>617.82700000000011</v>
      </c>
      <c r="K234" s="34"/>
      <c r="L234" s="34" t="e">
        <f>(L24+L43+L62+L81+L100+L138+L157+L176+L195+L233)/(IF(L24=0,0,1)+IF(L43=0,0,1)+IF(L62=0,0,1)+IF(L81=0,0,1)+IF(L100=0,0,1)+IF(L138=0,0,1)+IF(L157=0,0,1)+IF(L176=0,0,1)+IF(L195=0,0,1)+IF(L233=0,0,1))</f>
        <v>#DIV/0!</v>
      </c>
    </row>
  </sheetData>
  <mergeCells count="16">
    <mergeCell ref="C1:E1"/>
    <mergeCell ref="H1:K1"/>
    <mergeCell ref="H2:K2"/>
    <mergeCell ref="C43:D43"/>
    <mergeCell ref="C62:D62"/>
    <mergeCell ref="C214:D214"/>
    <mergeCell ref="C81:D81"/>
    <mergeCell ref="C100:D100"/>
    <mergeCell ref="C24:D24"/>
    <mergeCell ref="C234:E234"/>
    <mergeCell ref="C233:D233"/>
    <mergeCell ref="C138:D138"/>
    <mergeCell ref="C157:D157"/>
    <mergeCell ref="C176:D176"/>
    <mergeCell ref="C195:D195"/>
    <mergeCell ref="C119:D11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2022-05-16T14:23:56Z</dcterms:created>
  <dcterms:modified xsi:type="dcterms:W3CDTF">2023-10-13T08:27:21Z</dcterms:modified>
</cp:coreProperties>
</file>