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2" windowWidth="20952" windowHeight="9720" activeTab="3"/>
  </bookViews>
  <sheets>
    <sheet name="25.12" sheetId="3" r:id="rId1"/>
    <sheet name="26.12" sheetId="2" r:id="rId2"/>
    <sheet name="27.12" sheetId="1" r:id="rId3"/>
    <sheet name="28.12" sheetId="5" r:id="rId4"/>
  </sheets>
  <calcPr calcId="152511"/>
</workbook>
</file>

<file path=xl/calcChain.xml><?xml version="1.0" encoding="utf-8"?>
<calcChain xmlns="http://schemas.openxmlformats.org/spreadsheetml/2006/main">
  <c r="B195" i="5" l="1"/>
  <c r="A195" i="5"/>
  <c r="L194" i="5"/>
  <c r="J194" i="5"/>
  <c r="I194" i="5"/>
  <c r="H194" i="5"/>
  <c r="G194" i="5"/>
  <c r="F194" i="5"/>
  <c r="B185" i="5"/>
  <c r="A185" i="5"/>
  <c r="L184" i="5"/>
  <c r="L195" i="5" s="1"/>
  <c r="J184" i="5"/>
  <c r="J195" i="5" s="1"/>
  <c r="I184" i="5"/>
  <c r="I195" i="5" s="1"/>
  <c r="H184" i="5"/>
  <c r="H195" i="5" s="1"/>
  <c r="G184" i="5"/>
  <c r="G195" i="5" s="1"/>
  <c r="F184" i="5"/>
  <c r="F195" i="5" s="1"/>
  <c r="B176" i="5"/>
  <c r="A176" i="5"/>
  <c r="L175" i="5"/>
  <c r="J175" i="5"/>
  <c r="I175" i="5"/>
  <c r="H175" i="5"/>
  <c r="G175" i="5"/>
  <c r="F175" i="5"/>
  <c r="B166" i="5"/>
  <c r="A166" i="5"/>
  <c r="L165" i="5"/>
  <c r="L176" i="5" s="1"/>
  <c r="J165" i="5"/>
  <c r="J176" i="5" s="1"/>
  <c r="I165" i="5"/>
  <c r="I176" i="5" s="1"/>
  <c r="H165" i="5"/>
  <c r="H176" i="5" s="1"/>
  <c r="G165" i="5"/>
  <c r="G176" i="5" s="1"/>
  <c r="F165" i="5"/>
  <c r="F176" i="5" s="1"/>
  <c r="B157" i="5"/>
  <c r="A157" i="5"/>
  <c r="L156" i="5"/>
  <c r="J156" i="5"/>
  <c r="I156" i="5"/>
  <c r="H156" i="5"/>
  <c r="G156" i="5"/>
  <c r="F156" i="5"/>
  <c r="B147" i="5"/>
  <c r="A147" i="5"/>
  <c r="L146" i="5"/>
  <c r="L157" i="5" s="1"/>
  <c r="J146" i="5"/>
  <c r="J157" i="5" s="1"/>
  <c r="I146" i="5"/>
  <c r="I157" i="5" s="1"/>
  <c r="H146" i="5"/>
  <c r="H157" i="5" s="1"/>
  <c r="G146" i="5"/>
  <c r="G157" i="5" s="1"/>
  <c r="F146" i="5"/>
  <c r="F157" i="5" s="1"/>
  <c r="B138" i="5"/>
  <c r="A138" i="5"/>
  <c r="L137" i="5"/>
  <c r="J137" i="5"/>
  <c r="I137" i="5"/>
  <c r="H137" i="5"/>
  <c r="G137" i="5"/>
  <c r="F137" i="5"/>
  <c r="B128" i="5"/>
  <c r="A128" i="5"/>
  <c r="L127" i="5"/>
  <c r="L138" i="5" s="1"/>
  <c r="J127" i="5"/>
  <c r="J138" i="5" s="1"/>
  <c r="I127" i="5"/>
  <c r="I138" i="5" s="1"/>
  <c r="H127" i="5"/>
  <c r="H138" i="5" s="1"/>
  <c r="G127" i="5"/>
  <c r="G138" i="5" s="1"/>
  <c r="F127" i="5"/>
  <c r="F138" i="5" s="1"/>
  <c r="B119" i="5"/>
  <c r="A119" i="5"/>
  <c r="L118" i="5"/>
  <c r="J118" i="5"/>
  <c r="I118" i="5"/>
  <c r="H118" i="5"/>
  <c r="G118" i="5"/>
  <c r="F118" i="5"/>
  <c r="B109" i="5"/>
  <c r="A109" i="5"/>
  <c r="L108" i="5"/>
  <c r="L119" i="5" s="1"/>
  <c r="J108" i="5"/>
  <c r="J119" i="5" s="1"/>
  <c r="I108" i="5"/>
  <c r="I119" i="5" s="1"/>
  <c r="H108" i="5"/>
  <c r="H119" i="5" s="1"/>
  <c r="G108" i="5"/>
  <c r="G119" i="5" s="1"/>
  <c r="F108" i="5"/>
  <c r="F119" i="5" s="1"/>
  <c r="B100" i="5"/>
  <c r="A100" i="5"/>
  <c r="L99" i="5"/>
  <c r="J99" i="5"/>
  <c r="I99" i="5"/>
  <c r="H99" i="5"/>
  <c r="G99" i="5"/>
  <c r="F99" i="5"/>
  <c r="B90" i="5"/>
  <c r="A90" i="5"/>
  <c r="L89" i="5"/>
  <c r="L100" i="5" s="1"/>
  <c r="J89" i="5"/>
  <c r="J100" i="5" s="1"/>
  <c r="I89" i="5"/>
  <c r="I100" i="5" s="1"/>
  <c r="H89" i="5"/>
  <c r="H100" i="5" s="1"/>
  <c r="G89" i="5"/>
  <c r="G100" i="5" s="1"/>
  <c r="F89" i="5"/>
  <c r="F100" i="5" s="1"/>
  <c r="B81" i="5"/>
  <c r="A81" i="5"/>
  <c r="L80" i="5"/>
  <c r="J80" i="5"/>
  <c r="I80" i="5"/>
  <c r="H80" i="5"/>
  <c r="G80" i="5"/>
  <c r="F80" i="5"/>
  <c r="B71" i="5"/>
  <c r="A71" i="5"/>
  <c r="L70" i="5"/>
  <c r="L81" i="5" s="1"/>
  <c r="J70" i="5"/>
  <c r="J81" i="5" s="1"/>
  <c r="I70" i="5"/>
  <c r="I81" i="5" s="1"/>
  <c r="H70" i="5"/>
  <c r="H81" i="5" s="1"/>
  <c r="G70" i="5"/>
  <c r="G81" i="5" s="1"/>
  <c r="F70" i="5"/>
  <c r="F81" i="5" s="1"/>
  <c r="B62" i="5"/>
  <c r="A62" i="5"/>
  <c r="L61" i="5"/>
  <c r="J61" i="5"/>
  <c r="I61" i="5"/>
  <c r="H61" i="5"/>
  <c r="G61" i="5"/>
  <c r="F61" i="5"/>
  <c r="B52" i="5"/>
  <c r="A52" i="5"/>
  <c r="L51" i="5"/>
  <c r="L62" i="5" s="1"/>
  <c r="J51" i="5"/>
  <c r="J62" i="5" s="1"/>
  <c r="I51" i="5"/>
  <c r="I62" i="5" s="1"/>
  <c r="H51" i="5"/>
  <c r="H62" i="5" s="1"/>
  <c r="G51" i="5"/>
  <c r="G62" i="5" s="1"/>
  <c r="F51" i="5"/>
  <c r="F62" i="5" s="1"/>
  <c r="B43" i="5"/>
  <c r="A43" i="5"/>
  <c r="L42" i="5"/>
  <c r="J42" i="5"/>
  <c r="I42" i="5"/>
  <c r="H42" i="5"/>
  <c r="G42" i="5"/>
  <c r="F42" i="5"/>
  <c r="B33" i="5"/>
  <c r="A33" i="5"/>
  <c r="L32" i="5"/>
  <c r="L43" i="5" s="1"/>
  <c r="J32" i="5"/>
  <c r="J43" i="5" s="1"/>
  <c r="I32" i="5"/>
  <c r="I43" i="5" s="1"/>
  <c r="H32" i="5"/>
  <c r="H43" i="5" s="1"/>
  <c r="G32" i="5"/>
  <c r="G43" i="5" s="1"/>
  <c r="F32" i="5"/>
  <c r="F43" i="5" s="1"/>
  <c r="B24" i="5"/>
  <c r="A24" i="5"/>
  <c r="L23" i="5"/>
  <c r="J23" i="5"/>
  <c r="I23" i="5"/>
  <c r="H23" i="5"/>
  <c r="G23" i="5"/>
  <c r="F23" i="5"/>
  <c r="B14" i="5"/>
  <c r="A14" i="5"/>
  <c r="L13" i="5"/>
  <c r="L24" i="5" s="1"/>
  <c r="L196" i="5" s="1"/>
  <c r="J13" i="5"/>
  <c r="J24" i="5" s="1"/>
  <c r="J196" i="5" s="1"/>
  <c r="I13" i="5"/>
  <c r="I24" i="5" s="1"/>
  <c r="I196" i="5" s="1"/>
  <c r="H13" i="5"/>
  <c r="H24" i="5" s="1"/>
  <c r="H196" i="5" s="1"/>
  <c r="G13" i="5"/>
  <c r="F13" i="5"/>
  <c r="F24" i="5" s="1"/>
  <c r="F196" i="5" s="1"/>
  <c r="G24" i="5" l="1"/>
  <c r="G196" i="5" s="1"/>
  <c r="B195" i="3"/>
  <c r="A195" i="3"/>
  <c r="L194" i="3"/>
  <c r="J194" i="3"/>
  <c r="I194" i="3"/>
  <c r="H194" i="3"/>
  <c r="G194" i="3"/>
  <c r="F194" i="3"/>
  <c r="B185" i="3"/>
  <c r="A185" i="3"/>
  <c r="L184" i="3"/>
  <c r="L195" i="3" s="1"/>
  <c r="J184" i="3"/>
  <c r="J195" i="3" s="1"/>
  <c r="I184" i="3"/>
  <c r="I195" i="3" s="1"/>
  <c r="H184" i="3"/>
  <c r="H195" i="3" s="1"/>
  <c r="G184" i="3"/>
  <c r="G195" i="3" s="1"/>
  <c r="F184" i="3"/>
  <c r="F195" i="3" s="1"/>
  <c r="B176" i="3"/>
  <c r="A176" i="3"/>
  <c r="L175" i="3"/>
  <c r="J175" i="3"/>
  <c r="I175" i="3"/>
  <c r="H175" i="3"/>
  <c r="G175" i="3"/>
  <c r="F175" i="3"/>
  <c r="B166" i="3"/>
  <c r="A166" i="3"/>
  <c r="L165" i="3"/>
  <c r="L176" i="3" s="1"/>
  <c r="J165" i="3"/>
  <c r="J176" i="3" s="1"/>
  <c r="I165" i="3"/>
  <c r="I176" i="3" s="1"/>
  <c r="H165" i="3"/>
  <c r="H176" i="3" s="1"/>
  <c r="G165" i="3"/>
  <c r="G176" i="3" s="1"/>
  <c r="F165" i="3"/>
  <c r="F176" i="3" s="1"/>
  <c r="B157" i="3"/>
  <c r="A157" i="3"/>
  <c r="L156" i="3"/>
  <c r="J156" i="3"/>
  <c r="I156" i="3"/>
  <c r="H156" i="3"/>
  <c r="G156" i="3"/>
  <c r="F156" i="3"/>
  <c r="B147" i="3"/>
  <c r="A147" i="3"/>
  <c r="L146" i="3"/>
  <c r="L157" i="3" s="1"/>
  <c r="J146" i="3"/>
  <c r="J157" i="3" s="1"/>
  <c r="I146" i="3"/>
  <c r="I157" i="3" s="1"/>
  <c r="H146" i="3"/>
  <c r="H157" i="3" s="1"/>
  <c r="G146" i="3"/>
  <c r="G157" i="3" s="1"/>
  <c r="F146" i="3"/>
  <c r="F157" i="3" s="1"/>
  <c r="B138" i="3"/>
  <c r="A138" i="3"/>
  <c r="L137" i="3"/>
  <c r="J137" i="3"/>
  <c r="I137" i="3"/>
  <c r="H137" i="3"/>
  <c r="G137" i="3"/>
  <c r="F137" i="3"/>
  <c r="B128" i="3"/>
  <c r="A128" i="3"/>
  <c r="L127" i="3"/>
  <c r="L138" i="3" s="1"/>
  <c r="J127" i="3"/>
  <c r="J138" i="3" s="1"/>
  <c r="I127" i="3"/>
  <c r="I138" i="3" s="1"/>
  <c r="H127" i="3"/>
  <c r="H138" i="3" s="1"/>
  <c r="G127" i="3"/>
  <c r="G138" i="3" s="1"/>
  <c r="F127" i="3"/>
  <c r="F138" i="3" s="1"/>
  <c r="B119" i="3"/>
  <c r="A119" i="3"/>
  <c r="L118" i="3"/>
  <c r="J118" i="3"/>
  <c r="I118" i="3"/>
  <c r="H118" i="3"/>
  <c r="G118" i="3"/>
  <c r="F118" i="3"/>
  <c r="B109" i="3"/>
  <c r="A109" i="3"/>
  <c r="L108" i="3"/>
  <c r="L119" i="3" s="1"/>
  <c r="J108" i="3"/>
  <c r="J119" i="3" s="1"/>
  <c r="I108" i="3"/>
  <c r="I119" i="3" s="1"/>
  <c r="H108" i="3"/>
  <c r="H119" i="3" s="1"/>
  <c r="G108" i="3"/>
  <c r="G119" i="3" s="1"/>
  <c r="F108" i="3"/>
  <c r="F119" i="3" s="1"/>
  <c r="B100" i="3"/>
  <c r="A100" i="3"/>
  <c r="L99" i="3"/>
  <c r="J99" i="3"/>
  <c r="I99" i="3"/>
  <c r="H99" i="3"/>
  <c r="G99" i="3"/>
  <c r="F99" i="3"/>
  <c r="B90" i="3"/>
  <c r="A90" i="3"/>
  <c r="L89" i="3"/>
  <c r="L100" i="3" s="1"/>
  <c r="J89" i="3"/>
  <c r="J100" i="3" s="1"/>
  <c r="I89" i="3"/>
  <c r="I100" i="3" s="1"/>
  <c r="H89" i="3"/>
  <c r="H100" i="3" s="1"/>
  <c r="G89" i="3"/>
  <c r="G100" i="3" s="1"/>
  <c r="F89" i="3"/>
  <c r="F100" i="3" s="1"/>
  <c r="B81" i="3"/>
  <c r="A81" i="3"/>
  <c r="L80" i="3"/>
  <c r="J80" i="3"/>
  <c r="I80" i="3"/>
  <c r="H80" i="3"/>
  <c r="G80" i="3"/>
  <c r="F80" i="3"/>
  <c r="B71" i="3"/>
  <c r="A71" i="3"/>
  <c r="L70" i="3"/>
  <c r="L81" i="3" s="1"/>
  <c r="J70" i="3"/>
  <c r="J81" i="3" s="1"/>
  <c r="I70" i="3"/>
  <c r="I81" i="3" s="1"/>
  <c r="H70" i="3"/>
  <c r="H81" i="3" s="1"/>
  <c r="G70" i="3"/>
  <c r="G81" i="3" s="1"/>
  <c r="F70" i="3"/>
  <c r="F81" i="3" s="1"/>
  <c r="B62" i="3"/>
  <c r="A62" i="3"/>
  <c r="L61" i="3"/>
  <c r="J61" i="3"/>
  <c r="I61" i="3"/>
  <c r="H61" i="3"/>
  <c r="G61" i="3"/>
  <c r="F61" i="3"/>
  <c r="B52" i="3"/>
  <c r="A52" i="3"/>
  <c r="L51" i="3"/>
  <c r="L62" i="3" s="1"/>
  <c r="J51" i="3"/>
  <c r="J62" i="3" s="1"/>
  <c r="I51" i="3"/>
  <c r="I62" i="3" s="1"/>
  <c r="H51" i="3"/>
  <c r="H62" i="3" s="1"/>
  <c r="G51" i="3"/>
  <c r="G62" i="3" s="1"/>
  <c r="F51" i="3"/>
  <c r="F62" i="3" s="1"/>
  <c r="B43" i="3"/>
  <c r="A43" i="3"/>
  <c r="L42" i="3"/>
  <c r="J42" i="3"/>
  <c r="I42" i="3"/>
  <c r="H42" i="3"/>
  <c r="G42" i="3"/>
  <c r="F42" i="3"/>
  <c r="B33" i="3"/>
  <c r="A33" i="3"/>
  <c r="L32" i="3"/>
  <c r="L43" i="3" s="1"/>
  <c r="J32" i="3"/>
  <c r="I32" i="3"/>
  <c r="I43" i="3" s="1"/>
  <c r="H32" i="3"/>
  <c r="G32" i="3"/>
  <c r="F32" i="3"/>
  <c r="B24" i="3"/>
  <c r="A24" i="3"/>
  <c r="L23" i="3"/>
  <c r="J23" i="3"/>
  <c r="I23" i="3"/>
  <c r="H23" i="3"/>
  <c r="G23" i="3"/>
  <c r="F23" i="3"/>
  <c r="B14" i="3"/>
  <c r="A14" i="3"/>
  <c r="L13" i="3"/>
  <c r="L24" i="3" s="1"/>
  <c r="L196" i="3" s="1"/>
  <c r="J13" i="3"/>
  <c r="J24" i="3" s="1"/>
  <c r="I13" i="3"/>
  <c r="I24" i="3" s="1"/>
  <c r="I196" i="3" s="1"/>
  <c r="H13" i="3"/>
  <c r="G13" i="3"/>
  <c r="F13" i="3"/>
  <c r="H24" i="3" l="1"/>
  <c r="G24" i="3"/>
  <c r="F24" i="3"/>
  <c r="H43" i="3"/>
  <c r="G43" i="3"/>
  <c r="F43" i="3"/>
  <c r="J43" i="3"/>
  <c r="J196" i="3" s="1"/>
  <c r="B195" i="2"/>
  <c r="A195" i="2"/>
  <c r="L194" i="2"/>
  <c r="J194" i="2"/>
  <c r="I194" i="2"/>
  <c r="H194" i="2"/>
  <c r="G194" i="2"/>
  <c r="F194" i="2"/>
  <c r="B185" i="2"/>
  <c r="A185" i="2"/>
  <c r="L184" i="2"/>
  <c r="L195" i="2" s="1"/>
  <c r="J184" i="2"/>
  <c r="J195" i="2" s="1"/>
  <c r="I184" i="2"/>
  <c r="I195" i="2" s="1"/>
  <c r="H184" i="2"/>
  <c r="H195" i="2" s="1"/>
  <c r="G184" i="2"/>
  <c r="G195" i="2" s="1"/>
  <c r="F184" i="2"/>
  <c r="F195" i="2" s="1"/>
  <c r="B176" i="2"/>
  <c r="A176" i="2"/>
  <c r="L175" i="2"/>
  <c r="J175" i="2"/>
  <c r="I175" i="2"/>
  <c r="H175" i="2"/>
  <c r="G175" i="2"/>
  <c r="F175" i="2"/>
  <c r="B166" i="2"/>
  <c r="A166" i="2"/>
  <c r="L165" i="2"/>
  <c r="L176" i="2" s="1"/>
  <c r="J165" i="2"/>
  <c r="J176" i="2" s="1"/>
  <c r="I165" i="2"/>
  <c r="I176" i="2" s="1"/>
  <c r="H165" i="2"/>
  <c r="H176" i="2" s="1"/>
  <c r="G165" i="2"/>
  <c r="G176" i="2" s="1"/>
  <c r="F165" i="2"/>
  <c r="F176" i="2" s="1"/>
  <c r="B157" i="2"/>
  <c r="A157" i="2"/>
  <c r="L156" i="2"/>
  <c r="J156" i="2"/>
  <c r="I156" i="2"/>
  <c r="H156" i="2"/>
  <c r="G156" i="2"/>
  <c r="F156" i="2"/>
  <c r="B147" i="2"/>
  <c r="A147" i="2"/>
  <c r="L146" i="2"/>
  <c r="L157" i="2" s="1"/>
  <c r="J146" i="2"/>
  <c r="J157" i="2" s="1"/>
  <c r="I146" i="2"/>
  <c r="I157" i="2" s="1"/>
  <c r="H146" i="2"/>
  <c r="H157" i="2" s="1"/>
  <c r="G146" i="2"/>
  <c r="G157" i="2" s="1"/>
  <c r="F146" i="2"/>
  <c r="F157" i="2" s="1"/>
  <c r="B138" i="2"/>
  <c r="A138" i="2"/>
  <c r="L137" i="2"/>
  <c r="J137" i="2"/>
  <c r="I137" i="2"/>
  <c r="H137" i="2"/>
  <c r="G137" i="2"/>
  <c r="F137" i="2"/>
  <c r="B128" i="2"/>
  <c r="A128" i="2"/>
  <c r="L127" i="2"/>
  <c r="L138" i="2" s="1"/>
  <c r="J127" i="2"/>
  <c r="J138" i="2" s="1"/>
  <c r="I127" i="2"/>
  <c r="I138" i="2" s="1"/>
  <c r="H127" i="2"/>
  <c r="H138" i="2" s="1"/>
  <c r="G127" i="2"/>
  <c r="G138" i="2" s="1"/>
  <c r="F127" i="2"/>
  <c r="F138" i="2" s="1"/>
  <c r="B119" i="2"/>
  <c r="A119" i="2"/>
  <c r="L118" i="2"/>
  <c r="J118" i="2"/>
  <c r="I118" i="2"/>
  <c r="H118" i="2"/>
  <c r="G118" i="2"/>
  <c r="F118" i="2"/>
  <c r="B109" i="2"/>
  <c r="A109" i="2"/>
  <c r="L108" i="2"/>
  <c r="L119" i="2" s="1"/>
  <c r="J108" i="2"/>
  <c r="J119" i="2" s="1"/>
  <c r="I108" i="2"/>
  <c r="I119" i="2" s="1"/>
  <c r="H108" i="2"/>
  <c r="H119" i="2" s="1"/>
  <c r="G108" i="2"/>
  <c r="G119" i="2" s="1"/>
  <c r="F108" i="2"/>
  <c r="F119" i="2" s="1"/>
  <c r="B100" i="2"/>
  <c r="A100" i="2"/>
  <c r="L99" i="2"/>
  <c r="J99" i="2"/>
  <c r="I99" i="2"/>
  <c r="H99" i="2"/>
  <c r="G99" i="2"/>
  <c r="F99" i="2"/>
  <c r="B90" i="2"/>
  <c r="A90" i="2"/>
  <c r="L89" i="2"/>
  <c r="L100" i="2" s="1"/>
  <c r="J89" i="2"/>
  <c r="J100" i="2" s="1"/>
  <c r="I89" i="2"/>
  <c r="I100" i="2" s="1"/>
  <c r="H89" i="2"/>
  <c r="H100" i="2" s="1"/>
  <c r="G89" i="2"/>
  <c r="G100" i="2" s="1"/>
  <c r="F89" i="2"/>
  <c r="F100" i="2" s="1"/>
  <c r="B81" i="2"/>
  <c r="A81" i="2"/>
  <c r="L80" i="2"/>
  <c r="J80" i="2"/>
  <c r="I80" i="2"/>
  <c r="H80" i="2"/>
  <c r="G80" i="2"/>
  <c r="F80" i="2"/>
  <c r="B71" i="2"/>
  <c r="A71" i="2"/>
  <c r="L70" i="2"/>
  <c r="L81" i="2" s="1"/>
  <c r="J70" i="2"/>
  <c r="J81" i="2" s="1"/>
  <c r="I70" i="2"/>
  <c r="I81" i="2" s="1"/>
  <c r="H70" i="2"/>
  <c r="H81" i="2" s="1"/>
  <c r="G70" i="2"/>
  <c r="G81" i="2" s="1"/>
  <c r="F70" i="2"/>
  <c r="F81" i="2" s="1"/>
  <c r="B62" i="2"/>
  <c r="A62" i="2"/>
  <c r="L61" i="2"/>
  <c r="J61" i="2"/>
  <c r="I61" i="2"/>
  <c r="H61" i="2"/>
  <c r="G61" i="2"/>
  <c r="F61" i="2"/>
  <c r="B52" i="2"/>
  <c r="A52" i="2"/>
  <c r="L51" i="2"/>
  <c r="L62" i="2" s="1"/>
  <c r="J51" i="2"/>
  <c r="J62" i="2" s="1"/>
  <c r="I51" i="2"/>
  <c r="I62" i="2" s="1"/>
  <c r="H51" i="2"/>
  <c r="H62" i="2" s="1"/>
  <c r="G51" i="2"/>
  <c r="G62" i="2" s="1"/>
  <c r="F51" i="2"/>
  <c r="F62" i="2" s="1"/>
  <c r="B43" i="2"/>
  <c r="A43" i="2"/>
  <c r="L42" i="2"/>
  <c r="J42" i="2"/>
  <c r="I42" i="2"/>
  <c r="H42" i="2"/>
  <c r="G42" i="2"/>
  <c r="F42" i="2"/>
  <c r="B33" i="2"/>
  <c r="A33" i="2"/>
  <c r="L32" i="2"/>
  <c r="L43" i="2" s="1"/>
  <c r="J32" i="2"/>
  <c r="J43" i="2" s="1"/>
  <c r="I32" i="2"/>
  <c r="I43" i="2" s="1"/>
  <c r="H32" i="2"/>
  <c r="H43" i="2" s="1"/>
  <c r="G32" i="2"/>
  <c r="G43" i="2" s="1"/>
  <c r="F32" i="2"/>
  <c r="F43" i="2" s="1"/>
  <c r="B24" i="2"/>
  <c r="A24" i="2"/>
  <c r="L23" i="2"/>
  <c r="J23" i="2"/>
  <c r="I23" i="2"/>
  <c r="H23" i="2"/>
  <c r="G23" i="2"/>
  <c r="F23" i="2"/>
  <c r="B14" i="2"/>
  <c r="A14" i="2"/>
  <c r="L13" i="2"/>
  <c r="L24" i="2" s="1"/>
  <c r="L196" i="2" s="1"/>
  <c r="J13" i="2"/>
  <c r="J24" i="2" s="1"/>
  <c r="J196" i="2" s="1"/>
  <c r="I13" i="2"/>
  <c r="I24" i="2" s="1"/>
  <c r="I196" i="2" s="1"/>
  <c r="H13" i="2"/>
  <c r="G13" i="2"/>
  <c r="F13" i="2"/>
  <c r="H24" i="2" l="1"/>
  <c r="H196" i="2" s="1"/>
  <c r="G24" i="2"/>
  <c r="G196" i="2" s="1"/>
  <c r="F24" i="2"/>
  <c r="F196" i="2" s="1"/>
  <c r="H196" i="3"/>
  <c r="G196" i="3"/>
  <c r="F196" i="3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<sst xmlns="http://schemas.openxmlformats.org/spreadsheetml/2006/main" count="819" uniqueCount="101">
  <si>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</si>
  <si>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</si>
  <si>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</si>
  <si>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</si>
  <si>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</si>
  <si>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</si>
  <si>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</si>
  <si>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</si>
  <si>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</si>
  <si>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</si>
  <si>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</si>
  <si>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</si>
  <si>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</si>
  <si>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</si>
  <si>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</si>
  <si>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</si>
  <si>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</si>
  <si>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</si>
  <si>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</si>
  <si>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</si>
  <si>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</si>
  <si>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</si>
  <si>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</si>
  <si>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</si>
  <si>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</si>
  <si>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</si>
  <si>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</si>
  <si>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</si>
  <si>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</si>
  <si>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</si>
  <si>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</si>
  <si>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</si>
  <si>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</si>
  <si>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</si>
  <si>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</si>
  <si>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</si>
  <si>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</si>
  <si>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</si>
  <si>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</si>
  <si>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           Муртазина </t>
  </si>
  <si>
    <t xml:space="preserve">             Завхоз</t>
  </si>
  <si>
    <t>Каша гречневая рассыпчатая с маслом</t>
  </si>
  <si>
    <t>150/5</t>
  </si>
  <si>
    <t>№171</t>
  </si>
  <si>
    <t>Хлеб ржан-пшеничный,1с</t>
  </si>
  <si>
    <t>Плоды и ягоды свежие (яблоки)</t>
  </si>
  <si>
    <t>№338</t>
  </si>
  <si>
    <t xml:space="preserve">Салат из белокачанной </t>
  </si>
  <si>
    <t>№45</t>
  </si>
  <si>
    <t>№280</t>
  </si>
  <si>
    <t>№63</t>
  </si>
  <si>
    <t>200/15</t>
  </si>
  <si>
    <t>Фрикаделькив соусе</t>
  </si>
  <si>
    <t>55/5</t>
  </si>
  <si>
    <t>Чай с сахаром</t>
  </si>
  <si>
    <t>№376</t>
  </si>
  <si>
    <t>Хлеб белый,1с</t>
  </si>
  <si>
    <t xml:space="preserve">Суп картофельный с макаронными изделиями </t>
  </si>
  <si>
    <t xml:space="preserve">              Завхоз</t>
  </si>
  <si>
    <t xml:space="preserve">             Муртазина</t>
  </si>
  <si>
    <t xml:space="preserve">Салат из свеклы отварной </t>
  </si>
  <si>
    <t xml:space="preserve">Плов из птицы </t>
  </si>
  <si>
    <t>50/150</t>
  </si>
  <si>
    <t>№291</t>
  </si>
  <si>
    <t xml:space="preserve">Чай с лимоном </t>
  </si>
  <si>
    <t>200/15/7</t>
  </si>
  <si>
    <t>№377</t>
  </si>
  <si>
    <t>Хлеб ржан-пшен,1с</t>
  </si>
  <si>
    <t>№52</t>
  </si>
  <si>
    <t xml:space="preserve">Суп картофельный с бобовыми и гренками </t>
  </si>
  <si>
    <t>300/25</t>
  </si>
  <si>
    <t>№65</t>
  </si>
  <si>
    <t>Хлкб ржан-пшен,1с</t>
  </si>
  <si>
    <t xml:space="preserve">                Завхоз</t>
  </si>
  <si>
    <t xml:space="preserve">              Муртазина</t>
  </si>
  <si>
    <t xml:space="preserve">Пюре картофельное </t>
  </si>
  <si>
    <t>№312</t>
  </si>
  <si>
    <t>Котлеты рыбные</t>
  </si>
  <si>
    <t>№234</t>
  </si>
  <si>
    <t xml:space="preserve">Кофейный напиток с молоком </t>
  </si>
  <si>
    <t>№379</t>
  </si>
  <si>
    <t xml:space="preserve">Салат Витаминный </t>
  </si>
  <si>
    <t>№21</t>
  </si>
  <si>
    <t xml:space="preserve">Каша рисовая молочная </t>
  </si>
  <si>
    <t>№90</t>
  </si>
  <si>
    <t xml:space="preserve">                 Завхоз</t>
  </si>
  <si>
    <t xml:space="preserve">рыба тушенная с овощами </t>
  </si>
  <si>
    <t>50/50</t>
  </si>
  <si>
    <t>№80</t>
  </si>
  <si>
    <t>Макаронные изделия отварные с маслом</t>
  </si>
  <si>
    <t>150/50</t>
  </si>
  <si>
    <t>№203</t>
  </si>
  <si>
    <t xml:space="preserve">Какао с молоком </t>
  </si>
  <si>
    <t>№382</t>
  </si>
  <si>
    <t xml:space="preserve">Салат из моркови с сахаром </t>
  </si>
  <si>
    <t>№62</t>
  </si>
  <si>
    <t>Каша ячневая молочная с маслом</t>
  </si>
  <si>
    <t>250/10</t>
  </si>
  <si>
    <t>№194</t>
  </si>
  <si>
    <t xml:space="preserve">Чай с сахаром </t>
  </si>
  <si>
    <t>№686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</si>
</sst>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40</v>
      </c>
      <c r="I1" s="57"/>
      <c r="J1" s="57"/>
      <c r="K1" s="57"/>
    </row>
    <row r="2" spans="1:12" ht="17.399999999999999" x14ac:dyDescent="0.25">
      <c r="A2" s="35" t="s">
        <v>6</v>
      </c>
      <c r="C2" s="2"/>
      <c r="G2" s="2" t="s">
        <v>18</v>
      </c>
      <c r="H2" s="57" t="s">
        <v>39</v>
      </c>
      <c r="I2" s="57"/>
      <c r="J2" s="57"/>
      <c r="K2" s="5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25</v>
      </c>
      <c r="I3" s="48">
        <v>12</v>
      </c>
      <c r="J3" s="49">
        <v>2023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 t="s">
        <v>42</v>
      </c>
      <c r="G6" s="40">
        <v>6.6820000000000004</v>
      </c>
      <c r="H6" s="40">
        <v>9.0239999999999991</v>
      </c>
      <c r="I6" s="40">
        <v>34</v>
      </c>
      <c r="J6" s="40">
        <v>170</v>
      </c>
      <c r="K6" s="41" t="s">
        <v>43</v>
      </c>
      <c r="L6" s="40"/>
    </row>
    <row r="7" spans="1:12" ht="14.4" x14ac:dyDescent="0.3">
      <c r="A7" s="23"/>
      <c r="B7" s="15"/>
      <c r="C7" s="11"/>
      <c r="D7" s="6"/>
      <c r="E7" s="42" t="s">
        <v>52</v>
      </c>
      <c r="F7" s="43" t="s">
        <v>53</v>
      </c>
      <c r="G7" s="43">
        <v>8.33</v>
      </c>
      <c r="H7" s="43">
        <v>7.7430000000000003</v>
      </c>
      <c r="I7" s="43">
        <v>3.194</v>
      </c>
      <c r="J7" s="43">
        <v>175</v>
      </c>
      <c r="K7" s="44" t="s">
        <v>49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54</v>
      </c>
      <c r="F8" s="43" t="s">
        <v>51</v>
      </c>
      <c r="G8" s="43">
        <v>0.53</v>
      </c>
      <c r="H8" s="43">
        <v>0</v>
      </c>
      <c r="I8" s="43">
        <v>9.4700000000000006</v>
      </c>
      <c r="J8" s="43">
        <v>40</v>
      </c>
      <c r="K8" s="44" t="s">
        <v>55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44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7.35</v>
      </c>
      <c r="J10" s="43">
        <v>47</v>
      </c>
      <c r="K10" s="44" t="s">
        <v>46</v>
      </c>
      <c r="L10" s="43"/>
    </row>
    <row r="11" spans="1:12" ht="14.4" x14ac:dyDescent="0.3">
      <c r="A11" s="23"/>
      <c r="B11" s="15"/>
      <c r="C11" s="11"/>
      <c r="D11" s="6"/>
      <c r="E11" s="42" t="s">
        <v>47</v>
      </c>
      <c r="F11" s="43">
        <v>60</v>
      </c>
      <c r="G11" s="43">
        <v>0.78</v>
      </c>
      <c r="H11" s="43">
        <v>1.94</v>
      </c>
      <c r="I11" s="43">
        <v>3.87</v>
      </c>
      <c r="J11" s="43">
        <v>36</v>
      </c>
      <c r="K11" s="44" t="s">
        <v>48</v>
      </c>
      <c r="L11" s="43"/>
    </row>
    <row r="12" spans="1:12" ht="14.4" x14ac:dyDescent="0.3">
      <c r="A12" s="23"/>
      <c r="B12" s="15"/>
      <c r="C12" s="11"/>
      <c r="D12" s="6"/>
      <c r="E12" s="42" t="s">
        <v>56</v>
      </c>
      <c r="F12" s="43">
        <v>30</v>
      </c>
      <c r="G12" s="43">
        <v>2.2799999999999998</v>
      </c>
      <c r="H12" s="43">
        <v>0.24</v>
      </c>
      <c r="I12" s="43">
        <v>14.76</v>
      </c>
      <c r="J12" s="43">
        <v>71</v>
      </c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210</v>
      </c>
      <c r="G13" s="19">
        <f t="shared" ref="G13:J13" si="0">SUM(G6:G12)</f>
        <v>20.002000000000002</v>
      </c>
      <c r="H13" s="19">
        <f t="shared" si="0"/>
        <v>19.546999999999997</v>
      </c>
      <c r="I13" s="19">
        <f t="shared" si="0"/>
        <v>81.644000000000005</v>
      </c>
      <c r="J13" s="19">
        <f t="shared" si="0"/>
        <v>583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57</v>
      </c>
      <c r="F15" s="43">
        <v>250</v>
      </c>
      <c r="G15" s="43">
        <v>6.6</v>
      </c>
      <c r="H15" s="43">
        <v>5.4</v>
      </c>
      <c r="I15" s="43">
        <v>24.2</v>
      </c>
      <c r="J15" s="43">
        <v>179</v>
      </c>
      <c r="K15" s="44" t="s">
        <v>50</v>
      </c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54</v>
      </c>
      <c r="F18" s="43" t="s">
        <v>51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55</v>
      </c>
      <c r="L18" s="43"/>
    </row>
    <row r="19" spans="1:12" ht="14.4" x14ac:dyDescent="0.3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44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300</v>
      </c>
      <c r="G23" s="19">
        <f t="shared" ref="G23:J23" si="2">SUM(G14:G22)</f>
        <v>10.41</v>
      </c>
      <c r="H23" s="19">
        <f t="shared" si="2"/>
        <v>5.8400000000000007</v>
      </c>
      <c r="I23" s="19">
        <f t="shared" si="2"/>
        <v>57.43</v>
      </c>
      <c r="J23" s="19">
        <f t="shared" si="2"/>
        <v>334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510</v>
      </c>
      <c r="G24" s="32">
        <f t="shared" ref="G24:J24" si="4">G13+G23</f>
        <v>30.412000000000003</v>
      </c>
      <c r="H24" s="32">
        <f t="shared" si="4"/>
        <v>25.386999999999997</v>
      </c>
      <c r="I24" s="32">
        <f t="shared" si="4"/>
        <v>139.07400000000001</v>
      </c>
      <c r="J24" s="32">
        <f t="shared" si="4"/>
        <v>917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51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8" thickBot="1" x14ac:dyDescent="0.3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510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30.412000000000003</v>
      </c>
      <c r="H196" s="34">
        <f t="shared" si="43"/>
        <v>25.386999999999997</v>
      </c>
      <c r="I196" s="34">
        <f t="shared" si="43"/>
        <v>139.07400000000001</v>
      </c>
      <c r="J196" s="34">
        <f t="shared" si="43"/>
        <v>917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58</v>
      </c>
      <c r="I1" s="57"/>
      <c r="J1" s="57"/>
      <c r="K1" s="57"/>
    </row>
    <row r="2" spans="1:12" ht="17.399999999999999" x14ac:dyDescent="0.25">
      <c r="A2" s="35" t="s">
        <v>6</v>
      </c>
      <c r="C2" s="2"/>
      <c r="G2" s="2" t="s">
        <v>18</v>
      </c>
      <c r="H2" s="57" t="s">
        <v>59</v>
      </c>
      <c r="I2" s="57"/>
      <c r="J2" s="57"/>
      <c r="K2" s="5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26</v>
      </c>
      <c r="I3" s="48">
        <v>12</v>
      </c>
      <c r="J3" s="49">
        <v>2023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61</v>
      </c>
      <c r="F6" s="40" t="s">
        <v>62</v>
      </c>
      <c r="G6" s="40">
        <v>14.51</v>
      </c>
      <c r="H6" s="40">
        <v>14.71</v>
      </c>
      <c r="I6" s="40">
        <v>28.34</v>
      </c>
      <c r="J6" s="40">
        <v>364</v>
      </c>
      <c r="K6" s="41" t="s">
        <v>63</v>
      </c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64</v>
      </c>
      <c r="F8" s="43" t="s">
        <v>65</v>
      </c>
      <c r="G8" s="43">
        <v>8.4000000000000005E-2</v>
      </c>
      <c r="H8" s="43">
        <v>1.2E-2</v>
      </c>
      <c r="I8" s="43">
        <v>15.185</v>
      </c>
      <c r="J8" s="43">
        <v>62</v>
      </c>
      <c r="K8" s="44" t="s">
        <v>66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67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60</v>
      </c>
      <c r="F10" s="43">
        <v>60</v>
      </c>
      <c r="G10" s="43">
        <v>0.85499999999999998</v>
      </c>
      <c r="H10" s="43">
        <v>3.653</v>
      </c>
      <c r="I10" s="43">
        <v>11.58</v>
      </c>
      <c r="J10" s="43">
        <v>56</v>
      </c>
      <c r="K10" s="44" t="s">
        <v>68</v>
      </c>
      <c r="L10" s="43"/>
    </row>
    <row r="11" spans="1:12" ht="14.4" x14ac:dyDescent="0.3">
      <c r="A11" s="23"/>
      <c r="B11" s="15"/>
      <c r="C11" s="11"/>
      <c r="D11" s="6"/>
      <c r="E11" s="42" t="s">
        <v>56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110</v>
      </c>
      <c r="G13" s="19">
        <f t="shared" ref="G13:J13" si="0">SUM(G6:G12)</f>
        <v>18.728999999999999</v>
      </c>
      <c r="H13" s="19">
        <f t="shared" si="0"/>
        <v>18.814999999999998</v>
      </c>
      <c r="I13" s="19">
        <f t="shared" si="0"/>
        <v>78.865000000000009</v>
      </c>
      <c r="J13" s="19">
        <f t="shared" si="0"/>
        <v>597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69</v>
      </c>
      <c r="F15" s="43" t="s">
        <v>70</v>
      </c>
      <c r="G15" s="43">
        <v>9</v>
      </c>
      <c r="H15" s="43">
        <v>5.4</v>
      </c>
      <c r="I15" s="43">
        <v>38.9</v>
      </c>
      <c r="J15" s="43">
        <v>253</v>
      </c>
      <c r="K15" s="44" t="s">
        <v>71</v>
      </c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64</v>
      </c>
      <c r="F18" s="43" t="s">
        <v>65</v>
      </c>
      <c r="G18" s="43">
        <v>8.4000000000000005E-2</v>
      </c>
      <c r="H18" s="43">
        <v>1.2E-2</v>
      </c>
      <c r="I18" s="43">
        <v>15.185</v>
      </c>
      <c r="J18" s="43">
        <v>62</v>
      </c>
      <c r="K18" s="44" t="s">
        <v>66</v>
      </c>
      <c r="L18" s="43"/>
    </row>
    <row r="19" spans="1:12" ht="14.4" x14ac:dyDescent="0.3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72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12.363999999999999</v>
      </c>
      <c r="H23" s="19">
        <f t="shared" si="2"/>
        <v>5.8520000000000003</v>
      </c>
      <c r="I23" s="19">
        <f t="shared" si="2"/>
        <v>77.844999999999999</v>
      </c>
      <c r="J23" s="19">
        <f t="shared" si="2"/>
        <v>430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160</v>
      </c>
      <c r="G24" s="32">
        <f t="shared" ref="G24:J24" si="4">G13+G23</f>
        <v>31.092999999999996</v>
      </c>
      <c r="H24" s="32">
        <f t="shared" si="4"/>
        <v>24.666999999999998</v>
      </c>
      <c r="I24" s="32">
        <f t="shared" si="4"/>
        <v>156.71</v>
      </c>
      <c r="J24" s="32">
        <f t="shared" si="4"/>
        <v>1027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8" thickBot="1" x14ac:dyDescent="0.3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160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31.092999999999996</v>
      </c>
      <c r="H196" s="34">
        <f t="shared" si="43"/>
        <v>24.666999999999998</v>
      </c>
      <c r="I196" s="34">
        <f t="shared" si="43"/>
        <v>156.71</v>
      </c>
      <c r="J196" s="34">
        <f t="shared" si="43"/>
        <v>1027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73</v>
      </c>
      <c r="I1" s="57"/>
      <c r="J1" s="57"/>
      <c r="K1" s="57"/>
    </row>
    <row r="2" spans="1:12" ht="17.399999999999999" x14ac:dyDescent="0.25">
      <c r="A2" s="35" t="s">
        <v>6</v>
      </c>
      <c r="C2" s="2"/>
      <c r="G2" s="2" t="s">
        <v>18</v>
      </c>
      <c r="H2" s="57" t="s">
        <v>74</v>
      </c>
      <c r="I2" s="57"/>
      <c r="J2" s="57"/>
      <c r="K2" s="5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27</v>
      </c>
      <c r="I3" s="48">
        <v>12</v>
      </c>
      <c r="J3" s="49">
        <v>2023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75</v>
      </c>
      <c r="F6" s="40">
        <v>150</v>
      </c>
      <c r="G6" s="40">
        <v>3.09</v>
      </c>
      <c r="H6" s="40">
        <v>8.282</v>
      </c>
      <c r="I6" s="40">
        <v>22</v>
      </c>
      <c r="J6" s="40">
        <v>172</v>
      </c>
      <c r="K6" s="41" t="s">
        <v>76</v>
      </c>
      <c r="L6" s="40"/>
    </row>
    <row r="7" spans="1:12" ht="14.4" x14ac:dyDescent="0.3">
      <c r="A7" s="23"/>
      <c r="B7" s="15"/>
      <c r="C7" s="11"/>
      <c r="D7" s="6"/>
      <c r="E7" s="42" t="s">
        <v>77</v>
      </c>
      <c r="F7" s="43">
        <v>90</v>
      </c>
      <c r="G7" s="43">
        <v>7.25</v>
      </c>
      <c r="H7" s="43">
        <v>4.7699999999999996</v>
      </c>
      <c r="I7" s="43">
        <v>8.42</v>
      </c>
      <c r="J7" s="43">
        <v>131</v>
      </c>
      <c r="K7" s="44" t="s">
        <v>78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79</v>
      </c>
      <c r="F8" s="43">
        <v>200</v>
      </c>
      <c r="G8" s="43">
        <v>3.6</v>
      </c>
      <c r="H8" s="43">
        <v>2.67</v>
      </c>
      <c r="I8" s="43">
        <v>29.2</v>
      </c>
      <c r="J8" s="43">
        <v>155</v>
      </c>
      <c r="K8" s="44" t="s">
        <v>80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67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81</v>
      </c>
      <c r="F10" s="43">
        <v>60</v>
      </c>
      <c r="G10" s="43">
        <v>0.9</v>
      </c>
      <c r="H10" s="43">
        <v>2.7</v>
      </c>
      <c r="I10" s="43">
        <v>6.5</v>
      </c>
      <c r="J10" s="43">
        <v>56</v>
      </c>
      <c r="K10" s="44" t="s">
        <v>82</v>
      </c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15.84</v>
      </c>
      <c r="H13" s="19">
        <f t="shared" si="0"/>
        <v>18.622</v>
      </c>
      <c r="I13" s="19">
        <f t="shared" si="0"/>
        <v>75.12</v>
      </c>
      <c r="J13" s="19">
        <f t="shared" si="0"/>
        <v>558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83</v>
      </c>
      <c r="F15" s="43">
        <v>250</v>
      </c>
      <c r="G15" s="43">
        <v>5.5</v>
      </c>
      <c r="H15" s="43">
        <v>16.899999999999999</v>
      </c>
      <c r="I15" s="43">
        <v>81.599999999999994</v>
      </c>
      <c r="J15" s="43">
        <v>504</v>
      </c>
      <c r="K15" s="44" t="s">
        <v>84</v>
      </c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79</v>
      </c>
      <c r="F18" s="43">
        <v>200</v>
      </c>
      <c r="G18" s="43">
        <v>3.6</v>
      </c>
      <c r="H18" s="43">
        <v>2.67</v>
      </c>
      <c r="I18" s="43">
        <v>29.2</v>
      </c>
      <c r="J18" s="43">
        <v>155</v>
      </c>
      <c r="K18" s="44" t="s">
        <v>80</v>
      </c>
      <c r="L18" s="43"/>
    </row>
    <row r="19" spans="1:12" ht="14.4" x14ac:dyDescent="0.3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67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500</v>
      </c>
      <c r="G23" s="19">
        <f t="shared" ref="G23:J23" si="2">SUM(G14:G22)</f>
        <v>12.379999999999999</v>
      </c>
      <c r="H23" s="19">
        <f t="shared" si="2"/>
        <v>20.009999999999998</v>
      </c>
      <c r="I23" s="19">
        <f t="shared" si="2"/>
        <v>134.56</v>
      </c>
      <c r="J23" s="19">
        <f t="shared" si="2"/>
        <v>774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1020</v>
      </c>
      <c r="G24" s="32">
        <f t="shared" ref="G24:J24" si="4">G13+G23</f>
        <v>28.22</v>
      </c>
      <c r="H24" s="32">
        <f t="shared" si="4"/>
        <v>38.631999999999998</v>
      </c>
      <c r="I24" s="32">
        <f t="shared" si="4"/>
        <v>209.68</v>
      </c>
      <c r="J24" s="32">
        <f t="shared" si="4"/>
        <v>1332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" si="14">G32+G42</f>
        <v>0</v>
      </c>
      <c r="H43" s="32">
        <f t="shared" ref="H43" si="15">H32+H42</f>
        <v>0</v>
      </c>
      <c r="I43" s="32">
        <f t="shared" ref="I43" si="16">I32+I42</f>
        <v>0</v>
      </c>
      <c r="J43" s="32">
        <f t="shared" ref="J43:L43" si="17">J32+J42</f>
        <v>0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" si="26">G51+G61</f>
        <v>0</v>
      </c>
      <c r="H62" s="32">
        <f t="shared" ref="H62" si="27">H51+H61</f>
        <v>0</v>
      </c>
      <c r="I62" s="32">
        <f t="shared" ref="I62" si="28">I51+I61</f>
        <v>0</v>
      </c>
      <c r="J62" s="32">
        <f t="shared" ref="J62:L62" si="29">J51+J61</f>
        <v>0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" si="38">G70+G80</f>
        <v>0</v>
      </c>
      <c r="H81" s="32">
        <f t="shared" ref="H81" si="39">H70+H80</f>
        <v>0</v>
      </c>
      <c r="I81" s="32">
        <f t="shared" ref="I81" si="40">I70+I80</f>
        <v>0</v>
      </c>
      <c r="J81" s="32">
        <f t="shared" ref="J81:L81" si="41">J70+J80</f>
        <v>0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" si="50">G89+G99</f>
        <v>0</v>
      </c>
      <c r="H100" s="32">
        <f t="shared" ref="H100" si="51">H89+H99</f>
        <v>0</v>
      </c>
      <c r="I100" s="32">
        <f t="shared" ref="I100" si="52">I89+I99</f>
        <v>0</v>
      </c>
      <c r="J100" s="32">
        <f t="shared" ref="J100:L100" si="53">J89+J99</f>
        <v>0</v>
      </c>
      <c r="K100" s="32"/>
      <c r="L100" s="32">
        <f t="shared" si="53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" si="58">G108+G118</f>
        <v>0</v>
      </c>
      <c r="H119" s="32">
        <f t="shared" ref="H119" si="59">H108+H118</f>
        <v>0</v>
      </c>
      <c r="I119" s="32">
        <f t="shared" ref="I119" si="60">I108+I118</f>
        <v>0</v>
      </c>
      <c r="J119" s="32">
        <f t="shared" ref="J119:L119" si="61">J108+J118</f>
        <v>0</v>
      </c>
      <c r="K119" s="32"/>
      <c r="L119" s="32">
        <f t="shared" si="61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4.4" x14ac:dyDescent="0.2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" si="66">G127+G137</f>
        <v>0</v>
      </c>
      <c r="H138" s="32">
        <f t="shared" ref="H138" si="67">H127+H137</f>
        <v>0</v>
      </c>
      <c r="I138" s="32">
        <f t="shared" ref="I138" si="68">I127+I137</f>
        <v>0</v>
      </c>
      <c r="J138" s="32">
        <f t="shared" ref="J138:L138" si="69">J127+J137</f>
        <v>0</v>
      </c>
      <c r="K138" s="32"/>
      <c r="L138" s="32">
        <f t="shared" si="69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" si="74">G146+G156</f>
        <v>0</v>
      </c>
      <c r="H157" s="32">
        <f t="shared" ref="H157" si="75">H146+H156</f>
        <v>0</v>
      </c>
      <c r="I157" s="32">
        <f t="shared" ref="I157" si="76">I146+I156</f>
        <v>0</v>
      </c>
      <c r="J157" s="32">
        <f t="shared" ref="J157:L157" si="77">J146+J156</f>
        <v>0</v>
      </c>
      <c r="K157" s="32"/>
      <c r="L157" s="32">
        <f t="shared" si="77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" si="82">G165+G175</f>
        <v>0</v>
      </c>
      <c r="H176" s="32">
        <f t="shared" ref="H176" si="83">H165+H175</f>
        <v>0</v>
      </c>
      <c r="I176" s="32">
        <f t="shared" ref="I176" si="84">I165+I175</f>
        <v>0</v>
      </c>
      <c r="J176" s="32">
        <f t="shared" ref="J176:L176" si="85">J165+J175</f>
        <v>0</v>
      </c>
      <c r="K176" s="32"/>
      <c r="L176" s="32">
        <f t="shared" si="85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" si="90">G184+G194</f>
        <v>0</v>
      </c>
      <c r="H195" s="32">
        <f t="shared" ref="H195" si="91">H184+H194</f>
        <v>0</v>
      </c>
      <c r="I195" s="32">
        <f t="shared" ref="I195" si="92">I184+I194</f>
        <v>0</v>
      </c>
      <c r="J195" s="32">
        <f t="shared" ref="J195:L195" si="93">J184+J194</f>
        <v>0</v>
      </c>
      <c r="K195" s="32"/>
      <c r="L195" s="32">
        <f t="shared" si="93"/>
        <v>0</v>
      </c>
    </row>
    <row r="196" spans="1:12" x14ac:dyDescent="0.25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1020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28.22</v>
      </c>
      <c r="H196" s="34">
        <f t="shared" si="94"/>
        <v>38.631999999999998</v>
      </c>
      <c r="I196" s="34">
        <f t="shared" si="94"/>
        <v>209.68</v>
      </c>
      <c r="J196" s="34">
        <f t="shared" si="94"/>
        <v>1332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85</v>
      </c>
      <c r="I1" s="57"/>
      <c r="J1" s="57"/>
      <c r="K1" s="57"/>
    </row>
    <row r="2" spans="1:12" ht="17.399999999999999" x14ac:dyDescent="0.25">
      <c r="A2" s="35" t="s">
        <v>6</v>
      </c>
      <c r="C2" s="2"/>
      <c r="G2" s="2" t="s">
        <v>18</v>
      </c>
      <c r="H2" s="57" t="s">
        <v>59</v>
      </c>
      <c r="I2" s="57"/>
      <c r="J2" s="57"/>
      <c r="K2" s="5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28</v>
      </c>
      <c r="I3" s="48">
        <v>12</v>
      </c>
      <c r="J3" s="49">
        <v>2023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86</v>
      </c>
      <c r="F6" s="40" t="s">
        <v>87</v>
      </c>
      <c r="G6" s="40">
        <v>8.9</v>
      </c>
      <c r="H6" s="40">
        <v>4.4000000000000004</v>
      </c>
      <c r="I6" s="40">
        <v>4.7</v>
      </c>
      <c r="J6" s="40">
        <v>94</v>
      </c>
      <c r="K6" s="41" t="s">
        <v>88</v>
      </c>
      <c r="L6" s="40"/>
    </row>
    <row r="7" spans="1:12" ht="14.4" x14ac:dyDescent="0.3">
      <c r="A7" s="23"/>
      <c r="B7" s="15"/>
      <c r="C7" s="11"/>
      <c r="D7" s="6"/>
      <c r="E7" s="42" t="s">
        <v>89</v>
      </c>
      <c r="F7" s="43" t="s">
        <v>90</v>
      </c>
      <c r="G7" s="43">
        <v>5.0999999999999996</v>
      </c>
      <c r="H7" s="43">
        <v>4.68</v>
      </c>
      <c r="I7" s="43">
        <v>28.5</v>
      </c>
      <c r="J7" s="43">
        <v>187</v>
      </c>
      <c r="K7" s="44" t="s">
        <v>91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92</v>
      </c>
      <c r="F8" s="43">
        <v>200</v>
      </c>
      <c r="G8" s="43">
        <v>3.78</v>
      </c>
      <c r="H8" s="43">
        <v>0.67</v>
      </c>
      <c r="I8" s="43">
        <v>26</v>
      </c>
      <c r="J8" s="43">
        <v>125</v>
      </c>
      <c r="K8" s="44" t="s">
        <v>93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56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94</v>
      </c>
      <c r="F10" s="43">
        <v>60</v>
      </c>
      <c r="G10" s="43">
        <v>0.51600000000000001</v>
      </c>
      <c r="H10" s="43">
        <v>2.1320000000000001</v>
      </c>
      <c r="I10" s="43">
        <v>4.45</v>
      </c>
      <c r="J10" s="43">
        <v>50</v>
      </c>
      <c r="K10" s="44" t="s">
        <v>95</v>
      </c>
      <c r="L10" s="43"/>
    </row>
    <row r="11" spans="1:12" ht="14.4" x14ac:dyDescent="0.3">
      <c r="A11" s="23"/>
      <c r="B11" s="15"/>
      <c r="C11" s="11"/>
      <c r="D11" s="6"/>
      <c r="E11" s="42" t="s">
        <v>67</v>
      </c>
      <c r="F11" s="43">
        <v>20</v>
      </c>
      <c r="G11" s="43">
        <v>1</v>
      </c>
      <c r="H11" s="43">
        <v>0.2</v>
      </c>
      <c r="I11" s="43">
        <v>9</v>
      </c>
      <c r="J11" s="43">
        <v>44</v>
      </c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310</v>
      </c>
      <c r="G13" s="19">
        <f t="shared" ref="G13:J13" si="0">SUM(G6:G12)</f>
        <v>21.576000000000001</v>
      </c>
      <c r="H13" s="19">
        <f t="shared" si="0"/>
        <v>12.321999999999999</v>
      </c>
      <c r="I13" s="19">
        <f t="shared" si="0"/>
        <v>87.410000000000011</v>
      </c>
      <c r="J13" s="19">
        <f t="shared" si="0"/>
        <v>571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96</v>
      </c>
      <c r="F15" s="43" t="s">
        <v>97</v>
      </c>
      <c r="G15" s="43">
        <v>8.6999999999999993</v>
      </c>
      <c r="H15" s="43">
        <v>10</v>
      </c>
      <c r="I15" s="43">
        <v>44.7</v>
      </c>
      <c r="J15" s="43">
        <v>313</v>
      </c>
      <c r="K15" s="44" t="s">
        <v>98</v>
      </c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99</v>
      </c>
      <c r="F18" s="43" t="s">
        <v>51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100</v>
      </c>
      <c r="L18" s="43"/>
    </row>
    <row r="19" spans="1:12" ht="14.4" x14ac:dyDescent="0.3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67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12.509999999999998</v>
      </c>
      <c r="H23" s="19">
        <f t="shared" si="2"/>
        <v>10.44</v>
      </c>
      <c r="I23" s="19">
        <f t="shared" si="2"/>
        <v>77.930000000000007</v>
      </c>
      <c r="J23" s="19">
        <f t="shared" si="2"/>
        <v>468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360</v>
      </c>
      <c r="G24" s="32">
        <f t="shared" ref="G24:J24" si="4">G13+G23</f>
        <v>34.085999999999999</v>
      </c>
      <c r="H24" s="32">
        <f t="shared" si="4"/>
        <v>22.762</v>
      </c>
      <c r="I24" s="32">
        <f t="shared" si="4"/>
        <v>165.34000000000003</v>
      </c>
      <c r="J24" s="32">
        <f t="shared" si="4"/>
        <v>1039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8" thickBot="1" x14ac:dyDescent="0.3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360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34.085999999999999</v>
      </c>
      <c r="H196" s="34">
        <f t="shared" si="43"/>
        <v>22.762</v>
      </c>
      <c r="I196" s="34">
        <f t="shared" si="43"/>
        <v>165.34000000000003</v>
      </c>
      <c r="J196" s="34">
        <f t="shared" si="43"/>
        <v>1039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25.12</vt:lpstr>
      <vt:lpstr>26.12</vt:lpstr>
      <vt:lpstr>27.12</vt:lpstr>
      <vt:lpstr>28.12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2023-12-23T07:31:27Z</dcterms:modified>
</cp:coreProperties>
</file>