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AEA27B6-434B-4CB8-B47B-40D9A71F36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23" i="1" l="1"/>
  <c r="F232" i="1"/>
  <c r="G232" i="1"/>
  <c r="H232" i="1"/>
  <c r="I232" i="1"/>
  <c r="J232" i="1"/>
  <c r="L232" i="1"/>
  <c r="B233" i="1"/>
  <c r="A233" i="1"/>
  <c r="L222" i="1"/>
  <c r="J222" i="1"/>
  <c r="I222" i="1"/>
  <c r="I233" i="1" s="1"/>
  <c r="H222" i="1"/>
  <c r="G222" i="1"/>
  <c r="F222" i="1"/>
  <c r="B119" i="1"/>
  <c r="A119" i="1"/>
  <c r="L118" i="1"/>
  <c r="J118" i="1"/>
  <c r="I118" i="1"/>
  <c r="H118" i="1"/>
  <c r="G118" i="1"/>
  <c r="F118" i="1"/>
  <c r="B109" i="1"/>
  <c r="L108" i="1"/>
  <c r="J108" i="1"/>
  <c r="I108" i="1"/>
  <c r="H108" i="1"/>
  <c r="G108" i="1"/>
  <c r="F108" i="1"/>
  <c r="A100" i="1"/>
  <c r="B100" i="1"/>
  <c r="F127" i="1"/>
  <c r="G127" i="1"/>
  <c r="H127" i="1"/>
  <c r="I127" i="1"/>
  <c r="J127" i="1"/>
  <c r="L127" i="1"/>
  <c r="A128" i="1"/>
  <c r="B128" i="1"/>
  <c r="F137" i="1"/>
  <c r="G137" i="1"/>
  <c r="H137" i="1"/>
  <c r="I137" i="1"/>
  <c r="J137" i="1"/>
  <c r="L137" i="1"/>
  <c r="L138" i="1" s="1"/>
  <c r="B214" i="1"/>
  <c r="A214" i="1"/>
  <c r="L213" i="1"/>
  <c r="J213" i="1"/>
  <c r="I213" i="1"/>
  <c r="H213" i="1"/>
  <c r="G213" i="1"/>
  <c r="F213" i="1"/>
  <c r="B204" i="1"/>
  <c r="A204" i="1"/>
  <c r="L203" i="1"/>
  <c r="J203" i="1"/>
  <c r="J214" i="1" s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233" i="1" l="1"/>
  <c r="H119" i="1"/>
  <c r="I119" i="1"/>
  <c r="F233" i="1"/>
  <c r="G233" i="1"/>
  <c r="L233" i="1"/>
  <c r="J233" i="1"/>
  <c r="G119" i="1"/>
  <c r="L119" i="1"/>
  <c r="F119" i="1"/>
  <c r="J119" i="1"/>
  <c r="G214" i="1"/>
  <c r="H214" i="1"/>
  <c r="I214" i="1"/>
  <c r="L214" i="1"/>
  <c r="F214" i="1"/>
  <c r="G195" i="1"/>
  <c r="I195" i="1"/>
  <c r="J195" i="1"/>
  <c r="L195" i="1"/>
  <c r="F195" i="1"/>
  <c r="L176" i="1"/>
  <c r="J176" i="1"/>
  <c r="I176" i="1"/>
  <c r="H176" i="1"/>
  <c r="G176" i="1"/>
  <c r="F176" i="1"/>
  <c r="L157" i="1"/>
  <c r="I157" i="1"/>
  <c r="H157" i="1"/>
  <c r="G157" i="1"/>
  <c r="F157" i="1"/>
  <c r="J138" i="1"/>
  <c r="H138" i="1"/>
  <c r="G138" i="1"/>
  <c r="F138" i="1"/>
  <c r="L100" i="1"/>
  <c r="I138" i="1"/>
  <c r="H81" i="1"/>
  <c r="L81" i="1"/>
  <c r="I81" i="1"/>
  <c r="G81" i="1"/>
  <c r="F81" i="1"/>
  <c r="L62" i="1"/>
  <c r="J62" i="1"/>
  <c r="I62" i="1"/>
  <c r="H62" i="1"/>
  <c r="G62" i="1"/>
  <c r="F62" i="1"/>
  <c r="L43" i="1"/>
  <c r="J43" i="1"/>
  <c r="I43" i="1"/>
  <c r="H43" i="1"/>
  <c r="G43" i="1"/>
  <c r="L24" i="1"/>
  <c r="J24" i="1"/>
  <c r="I24" i="1"/>
  <c r="H24" i="1"/>
  <c r="G24" i="1"/>
  <c r="F24" i="1"/>
  <c r="J157" i="1"/>
  <c r="F43" i="1"/>
  <c r="H234" i="1" l="1"/>
  <c r="G234" i="1"/>
  <c r="I234" i="1"/>
  <c r="L234" i="1"/>
  <c r="J234" i="1"/>
  <c r="F234" i="1"/>
</calcChain>
</file>

<file path=xl/sharedStrings.xml><?xml version="1.0" encoding="utf-8"?>
<sst xmlns="http://schemas.openxmlformats.org/spreadsheetml/2006/main" count="328" uniqueCount="113">
  <si>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</si>
  <si>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</si>
  <si>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</si>
  <si>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</si>
  <si>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</si>
  <si>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</si>
  <si>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</si>
  <si>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</si>
  <si>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</si>
  <si>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</si>
  <si>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</si>
  <si>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</si>
  <si>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</si>
  <si>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</si>
  <si>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</si>
  <si>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</si>
  <si>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</si>
  <si>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</si>
  <si>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</si>
  <si>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</si>
  <si>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</si>
  <si>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</si>
  <si>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</si>
  <si>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</si>
  <si>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</si>
  <si>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</si>
  <si>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</si>
  <si>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</si>
  <si>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</si>
  <si>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</si>
  <si>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</si>
  <si>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</si>
  <si>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</si>
  <si>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</si>
  <si>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</si>
  <si>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</si>
  <si>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</si>
  <si>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свежей капусты</t>
  </si>
  <si>
    <t xml:space="preserve"> </t>
  </si>
  <si>
    <t>Каша вязкая молочная "Дружба" со слив масле</t>
  </si>
  <si>
    <t>Чай с сахаром</t>
  </si>
  <si>
    <t>хлеб пшеничный</t>
  </si>
  <si>
    <t>Котлеты из говядины с соусом</t>
  </si>
  <si>
    <t>Каша гречневая рассыпчатая со слив маслом</t>
  </si>
  <si>
    <t>Чай с медом</t>
  </si>
  <si>
    <t>хлеб сельский</t>
  </si>
  <si>
    <t>608:759</t>
  </si>
  <si>
    <t>свекла отварная с маслом растительным</t>
  </si>
  <si>
    <t>котлеты из индейки с соусом</t>
  </si>
  <si>
    <t>картофельное пюре со слив маслом</t>
  </si>
  <si>
    <t>цикорий с молоком</t>
  </si>
  <si>
    <t>сельский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</si>
  <si>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</si>
  <si>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</si>
  <si>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</si>
  <si>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</si>
  <si>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Щи из свежей капусты и мясными фрикадельками</t>
  </si>
  <si>
    <t>чай с молоком</t>
  </si>
  <si>
    <t>сухари ванильные</t>
  </si>
  <si>
    <t>конд.изд</t>
  </si>
  <si>
    <t>Каша вязкая молочная из пшеничной крупы со слив масле</t>
  </si>
  <si>
    <t>чай с сахаром</t>
  </si>
  <si>
    <t>бутерброд с сыром</t>
  </si>
  <si>
    <t>137:178</t>
  </si>
  <si>
    <t>Согласовал:</t>
  </si>
  <si>
    <t>яблоки</t>
  </si>
  <si>
    <t>биточки из говядины с соусом</t>
  </si>
  <si>
    <t>макароны отварные со слив маслом</t>
  </si>
  <si>
    <t>компот из урюка</t>
  </si>
  <si>
    <t>омлет натуральный</t>
  </si>
  <si>
    <t>621:759</t>
  </si>
  <si>
    <t>булочка домашняя</t>
  </si>
  <si>
    <t>уха с крупой</t>
  </si>
  <si>
    <t>чай с медом</t>
  </si>
  <si>
    <t>Каша вязкая молочная из пшенной крупы со сливочным маслом</t>
  </si>
  <si>
    <t>голубцы ленивые</t>
  </si>
  <si>
    <t>Салат витаминный</t>
  </si>
  <si>
    <r>
      <rPr>
        <sz val="12"/>
        <color rgb="FF000000"/>
        <rFont val="Times New Roman"/>
      </rPr>
      <t>Котлеты из индейки с соусом</t>
    </r>
  </si>
  <si>
    <r>
      <rPr>
        <sz val="12"/>
        <color rgb="FF000000"/>
        <rFont val="Times New Roman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</si>
  <si>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</si>
  <si>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</si>
  <si>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</rPr>
      <t xml:space="preserve">Хлеб пшеничный </t>
    </r>
  </si>
  <si>
    <t>378/2013</t>
  </si>
  <si>
    <t>384/2013</t>
  </si>
  <si>
    <t>943/2013</t>
  </si>
  <si>
    <t>Салат из свеклы с яблоками</t>
  </si>
  <si>
    <r>
      <rPr>
        <sz val="12"/>
        <color rgb="FF000000"/>
        <rFont val="Times New Roman"/>
      </rPr>
      <t>Котлеты из рыбы с соусом</t>
    </r>
  </si>
  <si>
    <r>
      <rPr>
        <sz val="12"/>
        <color rgb="FF000000"/>
        <rFont val="Times New Roman"/>
      </rPr>
      <t>Картофельное пюре со слив маслом</t>
    </r>
  </si>
  <si>
    <r>
      <rPr>
        <sz val="12"/>
        <color rgb="FF000000"/>
        <rFont val="Times New Roman"/>
      </rPr>
      <t>Чай с медом</t>
    </r>
  </si>
  <si>
    <t>Хлеб сельский</t>
  </si>
  <si>
    <t>Каша вязкая молочная из рисовой крупы  со сливочным маслом</t>
  </si>
  <si>
    <t>36/2016</t>
  </si>
  <si>
    <t>510:759/2013</t>
  </si>
  <si>
    <t xml:space="preserve">омлет натуральный </t>
  </si>
  <si>
    <r>
      <rPr>
        <sz val="12"/>
        <color rgb="FF000000"/>
        <rFont val="Times New Roman"/>
      </rPr>
      <t>Котлеты из говядины с соусом</t>
    </r>
  </si>
  <si>
    <r>
      <rPr>
        <sz val="12"/>
        <color rgb="FF000000"/>
        <rFont val="Times New Roman"/>
      </rPr>
      <t>макароны отварные со сливочным маслом</t>
    </r>
  </si>
  <si>
    <t xml:space="preserve">борщ с капустой и картофелем с фрикадельками из индейки </t>
  </si>
  <si>
    <t xml:space="preserve">чай с молоком </t>
  </si>
  <si>
    <t>конд.изд.</t>
  </si>
  <si>
    <t>торт песочный "Атня"</t>
  </si>
  <si>
    <t>запеканка из творога</t>
  </si>
  <si>
    <t>170/179</t>
  </si>
  <si>
    <t>Салат из моркови</t>
  </si>
  <si>
    <t>Тефтели с мясом и рисом с соусом</t>
  </si>
  <si>
    <t>90</t>
  </si>
  <si>
    <t>Картофельное пюре со слив масле</t>
  </si>
  <si>
    <t>Компот  из урюка и яблок</t>
  </si>
  <si>
    <t>40</t>
  </si>
  <si>
    <t>Каша вязкая молочная из пшеничный крупы со слив маслом</t>
  </si>
  <si>
    <t>Хлеб пшеничный</t>
  </si>
  <si>
    <t>462/759</t>
  </si>
  <si>
    <t>Рассольник ленинградский с мясными фрикадельками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</si>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</sst>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wrapText="1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wrapText="1"/>
    </xf>
    <xf numFmtId="0" fontId="0" fillId="4" borderId="24" xfId="0" applyFill="1" applyBorder="1" applyAlignment="1">
      <alignment horizontal="right"/>
    </xf>
    <xf numFmtId="1" fontId="0" fillId="4" borderId="23" xfId="0" applyNumberFormat="1" applyFill="1" applyBorder="1" applyAlignment="1">
      <alignment horizontal="right"/>
    </xf>
    <xf numFmtId="0" fontId="13" fillId="4" borderId="23" xfId="0" applyFont="1" applyFill="1" applyBorder="1" applyAlignment="1">
      <alignment wrapText="1"/>
    </xf>
    <xf numFmtId="0" fontId="0" fillId="4" borderId="23" xfId="0" applyFill="1" applyBorder="1" applyAlignment="1">
      <alignment horizontal="right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wrapText="1"/>
    </xf>
    <xf numFmtId="0" fontId="0" fillId="4" borderId="26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1" fontId="0" fillId="4" borderId="23" xfId="0" applyNumberFormat="1" applyFill="1" applyBorder="1" applyAlignment="1">
      <alignment horizontal="center"/>
    </xf>
    <xf numFmtId="0" fontId="0" fillId="4" borderId="27" xfId="0" applyFill="1" applyBorder="1" applyAlignment="1">
      <alignment wrapText="1"/>
    </xf>
    <xf numFmtId="1" fontId="0" fillId="4" borderId="27" xfId="0" applyNumberFormat="1" applyFill="1" applyBorder="1" applyAlignment="1">
      <alignment horizontal="center"/>
    </xf>
    <xf numFmtId="0" fontId="0" fillId="4" borderId="26" xfId="0" applyFill="1" applyBorder="1" applyAlignment="1">
      <alignment horizontal="right"/>
    </xf>
    <xf numFmtId="0" fontId="0" fillId="4" borderId="25" xfId="0" applyFill="1" applyBorder="1" applyAlignment="1">
      <alignment horizontal="right"/>
    </xf>
    <xf numFmtId="0" fontId="7" fillId="3" borderId="22" xfId="0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wrapText="1"/>
    </xf>
    <xf numFmtId="1" fontId="12" fillId="5" borderId="23" xfId="0" applyNumberFormat="1" applyFont="1" applyFill="1" applyBorder="1" applyAlignment="1">
      <alignment horizontal="center"/>
    </xf>
    <xf numFmtId="0" fontId="14" fillId="6" borderId="23" xfId="0" applyFont="1" applyFill="1" applyBorder="1" applyAlignment="1">
      <alignment horizontal="left" vertical="center" wrapText="1"/>
    </xf>
    <xf numFmtId="0" fontId="12" fillId="5" borderId="23" xfId="0" applyFont="1" applyFill="1" applyBorder="1" applyAlignment="1">
      <alignment horizontal="center"/>
    </xf>
    <xf numFmtId="1" fontId="12" fillId="5" borderId="27" xfId="0" applyNumberFormat="1" applyFont="1" applyFill="1" applyBorder="1" applyAlignment="1">
      <alignment horizontal="center"/>
    </xf>
    <xf numFmtId="1" fontId="12" fillId="5" borderId="24" xfId="0" applyNumberFormat="1" applyFont="1" applyFill="1" applyBorder="1" applyAlignment="1">
      <alignment horizontal="center"/>
    </xf>
    <xf numFmtId="0" fontId="12" fillId="5" borderId="26" xfId="0" applyFont="1" applyFill="1" applyBorder="1" applyAlignment="1">
      <alignment horizontal="center"/>
    </xf>
    <xf numFmtId="0" fontId="12" fillId="5" borderId="24" xfId="0" applyFont="1" applyFill="1" applyBorder="1" applyAlignment="1">
      <alignment wrapText="1"/>
    </xf>
    <xf numFmtId="0" fontId="12" fillId="5" borderId="24" xfId="0" applyFont="1" applyFill="1" applyBorder="1" applyAlignment="1">
      <alignment horizontal="right"/>
    </xf>
    <xf numFmtId="0" fontId="12" fillId="5" borderId="23" xfId="0" applyFont="1" applyFill="1" applyBorder="1" applyAlignment="1">
      <alignment horizontal="right"/>
    </xf>
    <xf numFmtId="1" fontId="12" fillId="5" borderId="23" xfId="0" applyNumberFormat="1" applyFont="1" applyFill="1" applyBorder="1" applyAlignment="1">
      <alignment horizontal="right"/>
    </xf>
    <xf numFmtId="1" fontId="12" fillId="5" borderId="27" xfId="0" applyNumberFormat="1" applyFont="1" applyFill="1" applyBorder="1" applyAlignment="1">
      <alignment horizontal="right"/>
    </xf>
    <xf numFmtId="1" fontId="12" fillId="5" borderId="28" xfId="0" applyNumberFormat="1" applyFont="1" applyFill="1" applyBorder="1" applyAlignment="1">
      <alignment horizontal="right"/>
    </xf>
    <xf numFmtId="0" fontId="12" fillId="5" borderId="26" xfId="0" applyFont="1" applyFill="1" applyBorder="1" applyAlignment="1">
      <alignment horizontal="right"/>
    </xf>
    <xf numFmtId="49" fontId="12" fillId="5" borderId="23" xfId="0" applyNumberFormat="1" applyFont="1" applyFill="1" applyBorder="1" applyAlignment="1">
      <alignment horizontal="right"/>
    </xf>
    <xf numFmtId="0" fontId="15" fillId="6" borderId="23" xfId="0" applyFont="1" applyFill="1" applyBorder="1" applyAlignment="1">
      <alignment horizontal="left" vertical="center" wrapText="1"/>
    </xf>
    <xf numFmtId="0" fontId="14" fillId="5" borderId="23" xfId="0" applyFont="1" applyFill="1" applyBorder="1" applyAlignment="1">
      <alignment horizontal="left" vertical="center" wrapText="1"/>
    </xf>
    <xf numFmtId="0" fontId="12" fillId="7" borderId="23" xfId="0" applyFont="1" applyFill="1" applyBorder="1" applyAlignment="1">
      <alignment horizontal="center"/>
    </xf>
    <xf numFmtId="0" fontId="15" fillId="5" borderId="23" xfId="0" applyFont="1" applyFill="1" applyBorder="1" applyAlignment="1">
      <alignment horizontal="left" vertical="center" wrapText="1"/>
    </xf>
    <xf numFmtId="1" fontId="12" fillId="7" borderId="25" xfId="0" applyNumberFormat="1" applyFont="1" applyFill="1" applyBorder="1" applyAlignment="1">
      <alignment horizontal="center"/>
    </xf>
    <xf numFmtId="1" fontId="12" fillId="7" borderId="23" xfId="0" applyNumberFormat="1" applyFont="1" applyFill="1" applyBorder="1" applyAlignment="1">
      <alignment horizontal="center"/>
    </xf>
    <xf numFmtId="1" fontId="12" fillId="7" borderId="26" xfId="0" applyNumberFormat="1" applyFont="1" applyFill="1" applyBorder="1" applyAlignment="1">
      <alignment horizontal="center"/>
    </xf>
    <xf numFmtId="0" fontId="14" fillId="5" borderId="24" xfId="0" applyFont="1" applyFill="1" applyBorder="1" applyAlignment="1">
      <alignment horizontal="left" vertical="center" wrapText="1"/>
    </xf>
    <xf numFmtId="0" fontId="12" fillId="7" borderId="26" xfId="0" applyFont="1" applyFill="1" applyBorder="1" applyAlignment="1">
      <alignment horizontal="center"/>
    </xf>
    <xf numFmtId="0" fontId="1" fillId="5" borderId="23" xfId="0" applyFont="1" applyFill="1" applyBorder="1" applyAlignment="1">
      <alignment wrapText="1"/>
    </xf>
    <xf numFmtId="49" fontId="13" fillId="4" borderId="23" xfId="0" applyNumberFormat="1" applyFon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13" fillId="4" borderId="25" xfId="0" applyFont="1" applyFill="1" applyBorder="1" applyAlignment="1">
      <alignment wrapText="1"/>
    </xf>
    <xf numFmtId="49" fontId="0" fillId="4" borderId="25" xfId="0" applyNumberFormat="1" applyFill="1" applyBorder="1" applyAlignment="1">
      <alignment horizontal="center"/>
    </xf>
    <xf numFmtId="49" fontId="0" fillId="4" borderId="24" xfId="0" applyNumberFormat="1" applyFill="1" applyBorder="1" applyAlignment="1">
      <alignment horizontal="center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workbookViewId="0">
      <pane xSplit="4" ySplit="5" topLeftCell="E123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10.5703125" style="1" customWidth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.7109375" style="2" customWidth="1"/>
    <col min="12" max="16384" width="9.140625" style="2"/>
  </cols>
  <sheetData>
    <row r="1" spans="1:12" ht="15" x14ac:dyDescent="0.25">
      <c r="A1" s="1" t="s">
        <v>7</v>
      </c>
      <c r="C1" s="103" t="s">
        <v>112</v>
      </c>
      <c r="D1" s="104"/>
      <c r="E1" s="104"/>
      <c r="F1" s="12" t="s">
        <v>64</v>
      </c>
      <c r="G1" s="2" t="s">
        <v>16</v>
      </c>
      <c r="H1" s="105"/>
      <c r="I1" s="105"/>
      <c r="J1" s="105"/>
      <c r="K1" s="105"/>
    </row>
    <row r="2" spans="1:12" ht="18" x14ac:dyDescent="0.2">
      <c r="A2" s="35" t="s">
        <v>6</v>
      </c>
      <c r="C2" s="2"/>
      <c r="G2" s="2" t="s">
        <v>17</v>
      </c>
      <c r="H2" s="105"/>
      <c r="I2" s="105"/>
      <c r="J2" s="105"/>
      <c r="K2" s="10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/>
      <c r="I3" s="47"/>
      <c r="J3" s="48">
        <v>2023</v>
      </c>
      <c r="K3" s="49"/>
    </row>
    <row r="4" spans="1:12" x14ac:dyDescent="0.2">
      <c r="C4" s="2"/>
      <c r="D4" s="4"/>
      <c r="H4" s="46" t="s">
        <v>34</v>
      </c>
      <c r="I4" s="46" t="s">
        <v>35</v>
      </c>
      <c r="J4" s="46" t="s">
        <v>36</v>
      </c>
    </row>
    <row r="5" spans="1:12" ht="33.75" x14ac:dyDescent="0.2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3" t="s">
        <v>39</v>
      </c>
      <c r="F6" s="54">
        <v>130</v>
      </c>
      <c r="G6" s="39">
        <v>4.0999999999999996</v>
      </c>
      <c r="H6" s="39">
        <v>4.55</v>
      </c>
      <c r="I6" s="39">
        <v>25.372</v>
      </c>
      <c r="J6" s="39">
        <v>156.76</v>
      </c>
      <c r="K6" s="40">
        <v>384</v>
      </c>
      <c r="L6" s="39">
        <v>7.1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21</v>
      </c>
      <c r="E8" s="51" t="s">
        <v>40</v>
      </c>
      <c r="F8" s="55">
        <v>200</v>
      </c>
      <c r="G8" s="42">
        <v>0</v>
      </c>
      <c r="H8" s="42">
        <v>0</v>
      </c>
      <c r="I8" s="42">
        <v>8</v>
      </c>
      <c r="J8" s="42">
        <v>32</v>
      </c>
      <c r="K8" s="43">
        <v>959</v>
      </c>
      <c r="L8" s="42">
        <v>1.22</v>
      </c>
    </row>
    <row r="9" spans="1:12" ht="15" x14ac:dyDescent="0.25">
      <c r="A9" s="23"/>
      <c r="B9" s="15"/>
      <c r="C9" s="11"/>
      <c r="D9" s="7" t="s">
        <v>22</v>
      </c>
      <c r="E9" s="56" t="s">
        <v>41</v>
      </c>
      <c r="F9" s="57">
        <v>40</v>
      </c>
      <c r="G9" s="42">
        <v>3.04</v>
      </c>
      <c r="H9" s="42">
        <v>0.32</v>
      </c>
      <c r="I9" s="42">
        <v>19.68</v>
      </c>
      <c r="J9" s="42">
        <v>94</v>
      </c>
      <c r="K9" s="43"/>
      <c r="L9" s="42">
        <v>2.48</v>
      </c>
    </row>
    <row r="10" spans="1:12" ht="15" x14ac:dyDescent="0.25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31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</v>
      </c>
      <c r="I13" s="19">
        <f t="shared" si="0"/>
        <v>53.052</v>
      </c>
      <c r="J13" s="19">
        <f t="shared" si="0"/>
        <v>282.76</v>
      </c>
      <c r="K13" s="25"/>
      <c r="L13" s="19">
        <f t="shared" ref="L13" si="1">SUM(L6:L12)</f>
        <v>10.8</v>
      </c>
    </row>
    <row r="14" spans="1:12" ht="15" x14ac:dyDescent="0.25">
      <c r="A14" s="26">
        <f>A6</f>
        <v>1</v>
      </c>
      <c r="B14" s="13">
        <f>B6</f>
        <v>1</v>
      </c>
      <c r="C14" s="10" t="s">
        <v>54</v>
      </c>
      <c r="D14" s="7" t="s">
        <v>24</v>
      </c>
      <c r="E14" s="51" t="s">
        <v>37</v>
      </c>
      <c r="F14" s="52">
        <v>60</v>
      </c>
      <c r="G14" s="42">
        <v>0.93700000000000006</v>
      </c>
      <c r="H14" s="42">
        <v>2.0499999999999998</v>
      </c>
      <c r="I14" s="42">
        <v>4.6420000000000003</v>
      </c>
      <c r="J14" s="42">
        <v>59.36</v>
      </c>
      <c r="K14" s="43">
        <v>79</v>
      </c>
      <c r="L14" s="42">
        <v>4.6100000000000003</v>
      </c>
    </row>
    <row r="15" spans="1:12" ht="15" x14ac:dyDescent="0.25">
      <c r="A15" s="23"/>
      <c r="B15" s="15"/>
      <c r="C15" s="11"/>
      <c r="D15" s="7" t="s">
        <v>25</v>
      </c>
      <c r="E15" s="51" t="s">
        <v>42</v>
      </c>
      <c r="F15" s="52">
        <v>90</v>
      </c>
      <c r="G15" s="42">
        <v>10.196</v>
      </c>
      <c r="H15" s="42">
        <v>13.327</v>
      </c>
      <c r="I15" s="42">
        <v>16.739000000000001</v>
      </c>
      <c r="J15" s="42">
        <v>203.114</v>
      </c>
      <c r="K15" s="43" t="s">
        <v>46</v>
      </c>
      <c r="L15" s="42">
        <v>30.84</v>
      </c>
    </row>
    <row r="16" spans="1:12" ht="15" x14ac:dyDescent="0.25">
      <c r="A16" s="23"/>
      <c r="B16" s="15"/>
      <c r="C16" s="11"/>
      <c r="D16" s="7" t="s">
        <v>26</v>
      </c>
      <c r="E16" s="41"/>
      <c r="F16" s="42"/>
      <c r="G16" s="42"/>
      <c r="H16" s="42"/>
      <c r="I16" s="42" t="s">
        <v>38</v>
      </c>
      <c r="J16" s="42"/>
      <c r="K16" s="43"/>
      <c r="L16" s="42" t="s">
        <v>38</v>
      </c>
    </row>
    <row r="17" spans="1:12" ht="15" x14ac:dyDescent="0.25">
      <c r="A17" s="23"/>
      <c r="B17" s="15"/>
      <c r="C17" s="11"/>
      <c r="D17" s="7" t="s">
        <v>27</v>
      </c>
      <c r="E17" s="51" t="s">
        <v>43</v>
      </c>
      <c r="F17" s="52">
        <v>156</v>
      </c>
      <c r="G17" s="42">
        <v>6.4859999999999998</v>
      </c>
      <c r="H17" s="42">
        <v>5.6760000000000002</v>
      </c>
      <c r="I17" s="42">
        <v>34.764000000000003</v>
      </c>
      <c r="J17" s="42">
        <v>207.51</v>
      </c>
      <c r="K17" s="43">
        <v>378</v>
      </c>
      <c r="L17" s="42">
        <v>9.94</v>
      </c>
    </row>
    <row r="18" spans="1:12" ht="15" x14ac:dyDescent="0.25">
      <c r="A18" s="23"/>
      <c r="B18" s="15"/>
      <c r="C18" s="11"/>
      <c r="D18" s="7" t="s">
        <v>28</v>
      </c>
      <c r="E18" s="58" t="s">
        <v>44</v>
      </c>
      <c r="F18" s="59">
        <v>200</v>
      </c>
      <c r="G18" s="42">
        <v>6.4000000000000001E-2</v>
      </c>
      <c r="H18" s="42">
        <v>0</v>
      </c>
      <c r="I18" s="42">
        <v>6.4240000000000004</v>
      </c>
      <c r="J18" s="42">
        <v>26.24</v>
      </c>
      <c r="K18" s="43">
        <v>943</v>
      </c>
      <c r="L18" s="42">
        <v>3.73</v>
      </c>
    </row>
    <row r="19" spans="1:12" ht="15" x14ac:dyDescent="0.25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30</v>
      </c>
      <c r="E20" s="56" t="s">
        <v>45</v>
      </c>
      <c r="F20" s="52">
        <v>40</v>
      </c>
      <c r="G20" s="42">
        <v>1.32</v>
      </c>
      <c r="H20" s="42">
        <v>0.48</v>
      </c>
      <c r="I20" s="42">
        <v>19.16</v>
      </c>
      <c r="J20" s="42">
        <v>94.8</v>
      </c>
      <c r="K20" s="43"/>
      <c r="L20" s="42">
        <v>2.48</v>
      </c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31</v>
      </c>
      <c r="E23" s="9"/>
      <c r="F23" s="19">
        <f>SUM(F14:F22)</f>
        <v>546</v>
      </c>
      <c r="G23" s="19">
        <f t="shared" ref="G23:J23" si="2">SUM(G14:G22)</f>
        <v>19.003</v>
      </c>
      <c r="H23" s="19">
        <f t="shared" si="2"/>
        <v>21.532999999999998</v>
      </c>
      <c r="I23" s="19">
        <f t="shared" si="2"/>
        <v>81.728999999999999</v>
      </c>
      <c r="J23" s="19">
        <f t="shared" si="2"/>
        <v>591.024</v>
      </c>
      <c r="K23" s="25"/>
      <c r="L23" s="19">
        <f t="shared" ref="L23" si="3">SUM(L14:L22)</f>
        <v>51.599999999999994</v>
      </c>
    </row>
    <row r="24" spans="1:12" ht="15" x14ac:dyDescent="0.2">
      <c r="A24" s="29">
        <f>A6</f>
        <v>1</v>
      </c>
      <c r="B24" s="30">
        <f>B6</f>
        <v>1</v>
      </c>
      <c r="C24" s="99" t="s">
        <v>4</v>
      </c>
      <c r="D24" s="100"/>
      <c r="E24" s="31"/>
      <c r="F24" s="32">
        <f>F13+F23</f>
        <v>916</v>
      </c>
      <c r="G24" s="32">
        <f t="shared" ref="G24:J24" si="4">G13+G23</f>
        <v>26.143000000000001</v>
      </c>
      <c r="H24" s="32">
        <f t="shared" si="4"/>
        <v>26.402999999999999</v>
      </c>
      <c r="I24" s="32">
        <f t="shared" si="4"/>
        <v>134.78100000000001</v>
      </c>
      <c r="J24" s="32">
        <f t="shared" si="4"/>
        <v>873.78399999999999</v>
      </c>
      <c r="K24" s="32"/>
      <c r="L24" s="32">
        <f t="shared" ref="L24" si="5">L13+L23</f>
        <v>62.399999999999991</v>
      </c>
    </row>
    <row r="25" spans="1:12" ht="30" x14ac:dyDescent="0.25">
      <c r="A25" s="14">
        <v>1</v>
      </c>
      <c r="B25" s="15">
        <v>2</v>
      </c>
      <c r="C25" s="22" t="s">
        <v>19</v>
      </c>
      <c r="D25" s="5" t="s">
        <v>20</v>
      </c>
      <c r="E25" s="53" t="s">
        <v>52</v>
      </c>
      <c r="F25" s="62">
        <v>130</v>
      </c>
      <c r="G25" s="39">
        <v>5.9349999999999996</v>
      </c>
      <c r="H25" s="39">
        <v>6.0449999999999999</v>
      </c>
      <c r="I25" s="39">
        <v>27.312000000000001</v>
      </c>
      <c r="J25" s="39">
        <v>187.51</v>
      </c>
      <c r="K25" s="40">
        <v>384</v>
      </c>
      <c r="L25" s="39">
        <v>6.8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4"/>
      <c r="B27" s="15"/>
      <c r="C27" s="11"/>
      <c r="D27" s="7" t="s">
        <v>21</v>
      </c>
      <c r="E27" s="51" t="s">
        <v>53</v>
      </c>
      <c r="F27" s="63">
        <v>200</v>
      </c>
      <c r="G27" s="42">
        <v>0</v>
      </c>
      <c r="H27" s="42">
        <v>0</v>
      </c>
      <c r="I27" s="42">
        <v>8</v>
      </c>
      <c r="J27" s="42">
        <v>32</v>
      </c>
      <c r="K27" s="43">
        <v>943</v>
      </c>
      <c r="L27" s="42">
        <v>1.22</v>
      </c>
    </row>
    <row r="28" spans="1:12" ht="15" x14ac:dyDescent="0.25">
      <c r="A28" s="14"/>
      <c r="B28" s="15"/>
      <c r="C28" s="11"/>
      <c r="D28" s="7" t="s">
        <v>22</v>
      </c>
      <c r="E28" s="51" t="s">
        <v>41</v>
      </c>
      <c r="F28" s="52">
        <v>40</v>
      </c>
      <c r="G28" s="42">
        <v>0.04</v>
      </c>
      <c r="H28" s="42">
        <v>0.32</v>
      </c>
      <c r="I28" s="42">
        <v>19.68</v>
      </c>
      <c r="J28" s="42">
        <v>94</v>
      </c>
      <c r="K28" s="43"/>
      <c r="L28" s="42">
        <v>2.48</v>
      </c>
    </row>
    <row r="29" spans="1:12" ht="15" x14ac:dyDescent="0.2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31</v>
      </c>
      <c r="E32" s="9"/>
      <c r="F32" s="19">
        <f>SUM(F25:F31)</f>
        <v>370</v>
      </c>
      <c r="G32" s="19">
        <f t="shared" ref="G32" si="6">SUM(G25:G31)</f>
        <v>5.9749999999999996</v>
      </c>
      <c r="H32" s="19">
        <f t="shared" ref="H32" si="7">SUM(H25:H31)</f>
        <v>6.3650000000000002</v>
      </c>
      <c r="I32" s="19">
        <f t="shared" ref="I32" si="8">SUM(I25:I31)</f>
        <v>54.991999999999997</v>
      </c>
      <c r="J32" s="19">
        <f t="shared" ref="J32:L32" si="9">SUM(J25:J31)</f>
        <v>313.51</v>
      </c>
      <c r="K32" s="25"/>
      <c r="L32" s="19">
        <f t="shared" si="9"/>
        <v>10.5</v>
      </c>
    </row>
    <row r="33" spans="1:12" ht="15" x14ac:dyDescent="0.25">
      <c r="A33" s="13">
        <f>A25</f>
        <v>1</v>
      </c>
      <c r="B33" s="13">
        <f>B25</f>
        <v>2</v>
      </c>
      <c r="C33" s="10" t="s">
        <v>54</v>
      </c>
      <c r="D33" s="7" t="s">
        <v>24</v>
      </c>
      <c r="E33" s="60" t="s">
        <v>47</v>
      </c>
      <c r="F33" s="61">
        <v>60</v>
      </c>
      <c r="G33" s="42">
        <v>0.98399999999999999</v>
      </c>
      <c r="H33" s="42">
        <v>3.0630000000000002</v>
      </c>
      <c r="I33" s="42">
        <v>5.7729999999999997</v>
      </c>
      <c r="J33" s="42">
        <v>54.52</v>
      </c>
      <c r="K33" s="43">
        <v>34</v>
      </c>
      <c r="L33" s="42">
        <v>5.07</v>
      </c>
    </row>
    <row r="34" spans="1:12" ht="15" x14ac:dyDescent="0.25">
      <c r="A34" s="14"/>
      <c r="B34" s="15"/>
      <c r="C34" s="11"/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26</v>
      </c>
      <c r="E35" s="51" t="s">
        <v>48</v>
      </c>
      <c r="F35" s="52">
        <v>90</v>
      </c>
      <c r="G35" s="42">
        <v>9.7629999999999999</v>
      </c>
      <c r="H35" s="42">
        <v>8.89</v>
      </c>
      <c r="I35" s="42">
        <v>15.42</v>
      </c>
      <c r="J35" s="42">
        <v>164.38</v>
      </c>
      <c r="K35" s="43" t="s">
        <v>55</v>
      </c>
      <c r="L35" s="42">
        <v>27.3</v>
      </c>
    </row>
    <row r="36" spans="1:12" ht="15" x14ac:dyDescent="0.25">
      <c r="A36" s="14"/>
      <c r="B36" s="15"/>
      <c r="C36" s="11"/>
      <c r="D36" s="7" t="s">
        <v>27</v>
      </c>
      <c r="E36" s="51" t="s">
        <v>49</v>
      </c>
      <c r="F36" s="52">
        <v>155</v>
      </c>
      <c r="G36" s="42">
        <v>3.4239999999999999</v>
      </c>
      <c r="H36" s="42">
        <v>5.0919999999999996</v>
      </c>
      <c r="I36" s="42">
        <v>25.963000000000001</v>
      </c>
      <c r="J36" s="42">
        <v>148.374</v>
      </c>
      <c r="K36" s="43">
        <v>299</v>
      </c>
      <c r="L36" s="42">
        <v>14.09</v>
      </c>
    </row>
    <row r="37" spans="1:12" ht="15" x14ac:dyDescent="0.25">
      <c r="A37" s="14"/>
      <c r="B37" s="15"/>
      <c r="C37" s="11"/>
      <c r="D37" s="7" t="s">
        <v>28</v>
      </c>
      <c r="E37" s="58" t="s">
        <v>50</v>
      </c>
      <c r="F37" s="59">
        <v>200</v>
      </c>
      <c r="G37" s="42">
        <v>2.88</v>
      </c>
      <c r="H37" s="42">
        <v>3.2040000000000002</v>
      </c>
      <c r="I37" s="42">
        <v>14</v>
      </c>
      <c r="J37" s="42">
        <v>96.6</v>
      </c>
      <c r="K37" s="43">
        <v>958</v>
      </c>
      <c r="L37" s="42">
        <v>6.84</v>
      </c>
    </row>
    <row r="38" spans="1:12" ht="15" x14ac:dyDescent="0.25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30</v>
      </c>
      <c r="E39" s="51" t="s">
        <v>51</v>
      </c>
      <c r="F39" s="52">
        <v>40</v>
      </c>
      <c r="G39" s="42">
        <v>1.32</v>
      </c>
      <c r="H39" s="42">
        <v>0.48</v>
      </c>
      <c r="I39" s="42">
        <v>19.16</v>
      </c>
      <c r="J39" s="42">
        <v>94.8</v>
      </c>
      <c r="K39" s="43"/>
      <c r="L39" s="42">
        <v>2.48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31</v>
      </c>
      <c r="E42" s="9"/>
      <c r="F42" s="19">
        <f>SUM(F33:F41)</f>
        <v>545</v>
      </c>
      <c r="G42" s="19">
        <f t="shared" ref="G42" si="10">SUM(G33:G41)</f>
        <v>18.370999999999999</v>
      </c>
      <c r="H42" s="19">
        <f t="shared" ref="H42" si="11">SUM(H33:H41)</f>
        <v>20.729000000000003</v>
      </c>
      <c r="I42" s="19">
        <f t="shared" ref="I42" si="12">SUM(I33:I41)</f>
        <v>80.316000000000003</v>
      </c>
      <c r="J42" s="19">
        <f t="shared" ref="J42:L42" si="13">SUM(J33:J41)</f>
        <v>558.67399999999998</v>
      </c>
      <c r="K42" s="25"/>
      <c r="L42" s="19">
        <f t="shared" si="13"/>
        <v>55.780000000000008</v>
      </c>
    </row>
    <row r="43" spans="1:12" ht="15.75" customHeight="1" x14ac:dyDescent="0.2">
      <c r="A43" s="33">
        <f>A25</f>
        <v>1</v>
      </c>
      <c r="B43" s="33">
        <f>B25</f>
        <v>2</v>
      </c>
      <c r="C43" s="99" t="s">
        <v>4</v>
      </c>
      <c r="D43" s="100"/>
      <c r="E43" s="31"/>
      <c r="F43" s="32">
        <f>F32+F42</f>
        <v>915</v>
      </c>
      <c r="G43" s="32">
        <f t="shared" ref="G43" si="14">G32+G42</f>
        <v>24.345999999999997</v>
      </c>
      <c r="H43" s="32">
        <f t="shared" ref="H43" si="15">H32+H42</f>
        <v>27.094000000000001</v>
      </c>
      <c r="I43" s="32">
        <f t="shared" ref="I43" si="16">I32+I42</f>
        <v>135.30799999999999</v>
      </c>
      <c r="J43" s="32">
        <f t="shared" ref="J43:L43" si="17">J32+J42</f>
        <v>872.18399999999997</v>
      </c>
      <c r="K43" s="32"/>
      <c r="L43" s="32">
        <f t="shared" si="17"/>
        <v>66.28</v>
      </c>
    </row>
    <row r="44" spans="1:12" ht="30" x14ac:dyDescent="0.25">
      <c r="A44" s="20">
        <v>1</v>
      </c>
      <c r="B44" s="21">
        <v>3</v>
      </c>
      <c r="C44" s="22" t="s">
        <v>19</v>
      </c>
      <c r="D44" s="5" t="s">
        <v>20</v>
      </c>
      <c r="E44" s="53" t="s">
        <v>60</v>
      </c>
      <c r="F44" s="62">
        <v>130</v>
      </c>
      <c r="G44" s="39">
        <v>5.2850000000000001</v>
      </c>
      <c r="H44" s="39">
        <v>4.49</v>
      </c>
      <c r="I44" s="39">
        <v>27.637</v>
      </c>
      <c r="J44" s="39">
        <v>174.185</v>
      </c>
      <c r="K44" s="40">
        <v>384</v>
      </c>
      <c r="L44" s="39">
        <v>6.54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1" t="s">
        <v>61</v>
      </c>
      <c r="F46" s="63">
        <v>200</v>
      </c>
      <c r="G46" s="42">
        <v>0</v>
      </c>
      <c r="H46" s="42">
        <v>0</v>
      </c>
      <c r="I46" s="42">
        <v>8</v>
      </c>
      <c r="J46" s="42">
        <v>32</v>
      </c>
      <c r="K46" s="43">
        <v>943</v>
      </c>
      <c r="L46" s="42">
        <v>1.22</v>
      </c>
    </row>
    <row r="47" spans="1:12" ht="15" x14ac:dyDescent="0.25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5" x14ac:dyDescent="0.25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5.75" thickBot="1" x14ac:dyDescent="0.3">
      <c r="A49" s="23"/>
      <c r="B49" s="15"/>
      <c r="C49" s="11"/>
      <c r="D49" s="6" t="s">
        <v>24</v>
      </c>
      <c r="E49" s="64" t="s">
        <v>62</v>
      </c>
      <c r="F49" s="65">
        <v>60</v>
      </c>
      <c r="G49" s="42">
        <v>6.99</v>
      </c>
      <c r="H49" s="42">
        <v>7.9649999999999999</v>
      </c>
      <c r="I49" s="42">
        <v>19.75</v>
      </c>
      <c r="J49" s="42">
        <v>180.05</v>
      </c>
      <c r="K49" s="43"/>
      <c r="L49" s="42">
        <v>12.36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31</v>
      </c>
      <c r="E51" s="9"/>
      <c r="F51" s="19">
        <f>SUM(F44:F50)</f>
        <v>390</v>
      </c>
      <c r="G51" s="19">
        <f t="shared" ref="G51" si="18">SUM(G44:G50)</f>
        <v>12.275</v>
      </c>
      <c r="H51" s="19">
        <f t="shared" ref="H51" si="19">SUM(H44:H50)</f>
        <v>12.455</v>
      </c>
      <c r="I51" s="19">
        <f t="shared" ref="I51" si="20">SUM(I44:I50)</f>
        <v>55.387</v>
      </c>
      <c r="J51" s="19">
        <f t="shared" ref="J51:L51" si="21">SUM(J44:J50)</f>
        <v>386.23500000000001</v>
      </c>
      <c r="K51" s="25"/>
      <c r="L51" s="19">
        <f t="shared" si="21"/>
        <v>20.119999999999997</v>
      </c>
    </row>
    <row r="52" spans="1:12" ht="15" x14ac:dyDescent="0.25">
      <c r="A52" s="26">
        <f>A44</f>
        <v>1</v>
      </c>
      <c r="B52" s="13">
        <f>B44</f>
        <v>3</v>
      </c>
      <c r="C52" s="10" t="s">
        <v>54</v>
      </c>
      <c r="D52" s="7" t="s">
        <v>24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25</v>
      </c>
      <c r="E53" s="51" t="s">
        <v>56</v>
      </c>
      <c r="F53" s="52">
        <v>250</v>
      </c>
      <c r="G53" s="42">
        <v>14.502000000000001</v>
      </c>
      <c r="H53" s="42">
        <v>14.003</v>
      </c>
      <c r="I53" s="42">
        <v>40.588000000000001</v>
      </c>
      <c r="J53" s="42">
        <v>318.32</v>
      </c>
      <c r="K53" s="43" t="s">
        <v>63</v>
      </c>
      <c r="L53" s="42">
        <v>35.99</v>
      </c>
    </row>
    <row r="54" spans="1:12" ht="15" x14ac:dyDescent="0.25">
      <c r="A54" s="23"/>
      <c r="B54" s="15"/>
      <c r="C54" s="11"/>
      <c r="D54" s="7" t="s">
        <v>26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27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28</v>
      </c>
      <c r="E56" s="58" t="s">
        <v>57</v>
      </c>
      <c r="F56" s="59">
        <v>200</v>
      </c>
      <c r="G56" s="42">
        <v>1.4</v>
      </c>
      <c r="H56" s="42">
        <v>1.6</v>
      </c>
      <c r="I56" s="42">
        <v>10.35</v>
      </c>
      <c r="J56" s="42">
        <v>70.5</v>
      </c>
      <c r="K56" s="43">
        <v>945</v>
      </c>
      <c r="L56" s="42">
        <v>3.82</v>
      </c>
    </row>
    <row r="57" spans="1:12" ht="15" x14ac:dyDescent="0.25">
      <c r="A57" s="23"/>
      <c r="B57" s="15"/>
      <c r="C57" s="11"/>
      <c r="D57" s="7" t="s">
        <v>29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30</v>
      </c>
      <c r="E58" s="51" t="s">
        <v>45</v>
      </c>
      <c r="F58" s="52">
        <v>40</v>
      </c>
      <c r="G58" s="42">
        <v>1.32</v>
      </c>
      <c r="H58" s="42">
        <v>0.48</v>
      </c>
      <c r="I58" s="42">
        <v>19.16</v>
      </c>
      <c r="J58" s="42">
        <v>94.8</v>
      </c>
      <c r="K58" s="43"/>
      <c r="L58" s="42">
        <v>2.48</v>
      </c>
    </row>
    <row r="59" spans="1:12" ht="15" x14ac:dyDescent="0.25">
      <c r="A59" s="23"/>
      <c r="B59" s="15"/>
      <c r="C59" s="11"/>
      <c r="D59" s="6" t="s">
        <v>59</v>
      </c>
      <c r="E59" s="51" t="s">
        <v>58</v>
      </c>
      <c r="F59" s="52">
        <v>25</v>
      </c>
      <c r="G59" s="42">
        <v>2.15</v>
      </c>
      <c r="H59" s="42">
        <v>3.98</v>
      </c>
      <c r="I59" s="42">
        <v>14.675000000000001</v>
      </c>
      <c r="J59" s="42">
        <v>126.5</v>
      </c>
      <c r="K59" s="43"/>
      <c r="L59" s="42">
        <v>5.86</v>
      </c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31</v>
      </c>
      <c r="E61" s="9"/>
      <c r="F61" s="19">
        <f>SUM(F52:F60)</f>
        <v>515</v>
      </c>
      <c r="G61" s="19">
        <f t="shared" ref="G61" si="22">SUM(G52:G60)</f>
        <v>19.372</v>
      </c>
      <c r="H61" s="19">
        <f t="shared" ref="H61" si="23">SUM(H52:H60)</f>
        <v>20.062999999999999</v>
      </c>
      <c r="I61" s="19">
        <f t="shared" ref="I61" si="24">SUM(I52:I60)</f>
        <v>84.772999999999996</v>
      </c>
      <c r="J61" s="19">
        <f t="shared" ref="J61:L61" si="25">SUM(J52:J60)</f>
        <v>610.12</v>
      </c>
      <c r="K61" s="25"/>
      <c r="L61" s="19">
        <f t="shared" si="25"/>
        <v>48.15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9" t="s">
        <v>4</v>
      </c>
      <c r="D62" s="100"/>
      <c r="E62" s="31"/>
      <c r="F62" s="32">
        <f>F51+F61</f>
        <v>905</v>
      </c>
      <c r="G62" s="32">
        <f t="shared" ref="G62" si="26">G51+G61</f>
        <v>31.646999999999998</v>
      </c>
      <c r="H62" s="32">
        <f t="shared" ref="H62" si="27">H51+H61</f>
        <v>32.518000000000001</v>
      </c>
      <c r="I62" s="32">
        <f t="shared" ref="I62" si="28">I51+I61</f>
        <v>140.16</v>
      </c>
      <c r="J62" s="32">
        <f t="shared" ref="J62:L62" si="29">J51+J61</f>
        <v>996.35500000000002</v>
      </c>
      <c r="K62" s="32"/>
      <c r="L62" s="32">
        <f t="shared" si="29"/>
        <v>68.27</v>
      </c>
    </row>
    <row r="63" spans="1:12" ht="15.75" thickBot="1" x14ac:dyDescent="0.3">
      <c r="A63" s="20">
        <v>1</v>
      </c>
      <c r="B63" s="21">
        <v>4</v>
      </c>
      <c r="C63" s="22" t="s">
        <v>19</v>
      </c>
      <c r="D63" s="5" t="s">
        <v>20</v>
      </c>
      <c r="E63" s="64" t="s">
        <v>69</v>
      </c>
      <c r="F63" s="65">
        <v>130</v>
      </c>
      <c r="G63" s="39">
        <v>12.228999999999999</v>
      </c>
      <c r="H63" s="39">
        <v>21.629000000000001</v>
      </c>
      <c r="I63" s="39">
        <v>2.573</v>
      </c>
      <c r="J63" s="39">
        <v>253.85</v>
      </c>
      <c r="K63" s="40">
        <v>340</v>
      </c>
      <c r="L63" s="39">
        <v>36.619999999999997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1" t="s">
        <v>61</v>
      </c>
      <c r="F65" s="63">
        <v>200</v>
      </c>
      <c r="G65" s="42">
        <v>0</v>
      </c>
      <c r="H65" s="42">
        <v>0</v>
      </c>
      <c r="I65" s="42">
        <v>8</v>
      </c>
      <c r="J65" s="42">
        <v>32</v>
      </c>
      <c r="K65" s="43">
        <v>943</v>
      </c>
      <c r="L65" s="42">
        <v>1.22</v>
      </c>
    </row>
    <row r="66" spans="1:12" ht="15" x14ac:dyDescent="0.25">
      <c r="A66" s="23"/>
      <c r="B66" s="15"/>
      <c r="C66" s="11"/>
      <c r="D66" s="7" t="s">
        <v>22</v>
      </c>
      <c r="E66" s="51" t="s">
        <v>41</v>
      </c>
      <c r="F66" s="52">
        <v>40</v>
      </c>
      <c r="G66" s="42">
        <v>0.04</v>
      </c>
      <c r="H66" s="42">
        <v>0.32</v>
      </c>
      <c r="I66" s="42">
        <v>19.68</v>
      </c>
      <c r="J66" s="42">
        <v>94</v>
      </c>
      <c r="K66" s="43"/>
      <c r="L66" s="42">
        <v>2.48</v>
      </c>
    </row>
    <row r="67" spans="1:12" ht="15" x14ac:dyDescent="0.25">
      <c r="A67" s="23"/>
      <c r="B67" s="15"/>
      <c r="C67" s="11"/>
      <c r="D67" s="7" t="s">
        <v>23</v>
      </c>
      <c r="E67" s="60" t="s">
        <v>65</v>
      </c>
      <c r="F67" s="61">
        <v>135</v>
      </c>
      <c r="G67" s="42">
        <v>0.36</v>
      </c>
      <c r="H67" s="42">
        <v>0.23</v>
      </c>
      <c r="I67" s="42">
        <v>19.059999999999999</v>
      </c>
      <c r="J67" s="42">
        <v>72</v>
      </c>
      <c r="K67" s="43">
        <v>847</v>
      </c>
      <c r="L67" s="42">
        <v>17.28</v>
      </c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31</v>
      </c>
      <c r="E70" s="9"/>
      <c r="F70" s="19">
        <f>SUM(F63:F69)</f>
        <v>505</v>
      </c>
      <c r="G70" s="19">
        <f t="shared" ref="G70" si="30">SUM(G63:G69)</f>
        <v>12.628999999999998</v>
      </c>
      <c r="H70" s="19">
        <f t="shared" ref="H70" si="31">SUM(H63:H69)</f>
        <v>22.179000000000002</v>
      </c>
      <c r="I70" s="19">
        <f t="shared" ref="I70" si="32">SUM(I63:I69)</f>
        <v>49.313000000000002</v>
      </c>
      <c r="J70" s="19">
        <f t="shared" ref="J70:L70" si="33">SUM(J63:J69)</f>
        <v>451.85</v>
      </c>
      <c r="K70" s="25"/>
      <c r="L70" s="19">
        <f t="shared" si="33"/>
        <v>57.599999999999994</v>
      </c>
    </row>
    <row r="71" spans="1:12" ht="15" x14ac:dyDescent="0.25">
      <c r="A71" s="26">
        <f>A63</f>
        <v>1</v>
      </c>
      <c r="B71" s="13">
        <f>B63</f>
        <v>4</v>
      </c>
      <c r="C71" s="10" t="s">
        <v>54</v>
      </c>
      <c r="D71" s="7" t="s">
        <v>24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25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26</v>
      </c>
      <c r="E73" s="51" t="s">
        <v>66</v>
      </c>
      <c r="F73" s="52">
        <v>90</v>
      </c>
      <c r="G73" s="42">
        <v>10.119999999999999</v>
      </c>
      <c r="H73" s="42">
        <v>12.88</v>
      </c>
      <c r="I73" s="42">
        <v>7.9649999999999999</v>
      </c>
      <c r="J73" s="42">
        <v>195.61</v>
      </c>
      <c r="K73" s="43" t="s">
        <v>70</v>
      </c>
      <c r="L73" s="42">
        <v>28.16</v>
      </c>
    </row>
    <row r="74" spans="1:12" ht="15" x14ac:dyDescent="0.25">
      <c r="A74" s="23"/>
      <c r="B74" s="15"/>
      <c r="C74" s="11"/>
      <c r="D74" s="7" t="s">
        <v>27</v>
      </c>
      <c r="E74" s="51" t="s">
        <v>67</v>
      </c>
      <c r="F74" s="52">
        <v>155</v>
      </c>
      <c r="G74" s="42">
        <v>6.37</v>
      </c>
      <c r="H74" s="42">
        <v>5.6550000000000002</v>
      </c>
      <c r="I74" s="42">
        <v>28.55</v>
      </c>
      <c r="J74" s="42">
        <v>173.86</v>
      </c>
      <c r="K74" s="43">
        <v>414</v>
      </c>
      <c r="L74" s="42">
        <v>5.5</v>
      </c>
    </row>
    <row r="75" spans="1:12" ht="15" x14ac:dyDescent="0.25">
      <c r="A75" s="23"/>
      <c r="B75" s="15"/>
      <c r="C75" s="11"/>
      <c r="D75" s="7" t="s">
        <v>28</v>
      </c>
      <c r="E75" s="58" t="s">
        <v>68</v>
      </c>
      <c r="F75" s="59">
        <v>200</v>
      </c>
      <c r="G75" s="42">
        <v>1.08</v>
      </c>
      <c r="H75" s="42">
        <v>0</v>
      </c>
      <c r="I75" s="42">
        <v>16.600000000000001</v>
      </c>
      <c r="J75" s="42">
        <v>83.8</v>
      </c>
      <c r="K75" s="43">
        <v>861</v>
      </c>
      <c r="L75" s="42">
        <v>5</v>
      </c>
    </row>
    <row r="76" spans="1:12" ht="15" x14ac:dyDescent="0.25">
      <c r="A76" s="23"/>
      <c r="B76" s="15"/>
      <c r="C76" s="11"/>
      <c r="D76" s="7" t="s">
        <v>29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30</v>
      </c>
      <c r="E77" s="51" t="s">
        <v>45</v>
      </c>
      <c r="F77" s="52">
        <v>40</v>
      </c>
      <c r="G77" s="42">
        <v>1.32</v>
      </c>
      <c r="H77" s="42">
        <v>0.48</v>
      </c>
      <c r="I77" s="42">
        <v>19.16</v>
      </c>
      <c r="J77" s="42">
        <v>94.8</v>
      </c>
      <c r="K77" s="43"/>
      <c r="L77" s="42">
        <v>2.48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31</v>
      </c>
      <c r="E80" s="9"/>
      <c r="F80" s="19">
        <f>SUM(F71:F79)</f>
        <v>485</v>
      </c>
      <c r="G80" s="19">
        <f t="shared" ref="G80" si="34">SUM(G71:G79)</f>
        <v>18.89</v>
      </c>
      <c r="H80" s="19">
        <f t="shared" ref="H80" si="35">SUM(H71:H79)</f>
        <v>19.015000000000001</v>
      </c>
      <c r="I80" s="19">
        <f t="shared" ref="I80" si="36">SUM(I71:I79)</f>
        <v>72.275000000000006</v>
      </c>
      <c r="J80" s="19">
        <f t="shared" ref="J80:L80" si="37">SUM(J71:J79)</f>
        <v>548.07000000000005</v>
      </c>
      <c r="K80" s="25"/>
      <c r="L80" s="19">
        <f t="shared" si="37"/>
        <v>41.139999999999993</v>
      </c>
    </row>
    <row r="81" spans="1:12" ht="15.75" customHeight="1" x14ac:dyDescent="0.2">
      <c r="A81" s="29">
        <f>A63</f>
        <v>1</v>
      </c>
      <c r="B81" s="30">
        <f>B63</f>
        <v>4</v>
      </c>
      <c r="C81" s="99" t="s">
        <v>4</v>
      </c>
      <c r="D81" s="100"/>
      <c r="E81" s="31"/>
      <c r="F81" s="32">
        <f>F70+F80</f>
        <v>990</v>
      </c>
      <c r="G81" s="32">
        <f t="shared" ref="G81" si="38">G70+G80</f>
        <v>31.518999999999998</v>
      </c>
      <c r="H81" s="32">
        <f t="shared" ref="H81" si="39">H70+H80</f>
        <v>41.194000000000003</v>
      </c>
      <c r="I81" s="32">
        <f t="shared" ref="I81" si="40">I70+I80</f>
        <v>121.58800000000001</v>
      </c>
      <c r="J81" s="32">
        <f t="shared" ref="J81:L81" si="41">J70+J80</f>
        <v>999.92000000000007</v>
      </c>
      <c r="K81" s="32"/>
      <c r="L81" s="32">
        <f t="shared" si="41"/>
        <v>98.739999999999981</v>
      </c>
    </row>
    <row r="82" spans="1:12" ht="30" x14ac:dyDescent="0.25">
      <c r="A82" s="20">
        <v>1</v>
      </c>
      <c r="B82" s="21">
        <v>5</v>
      </c>
      <c r="C82" s="22" t="s">
        <v>19</v>
      </c>
      <c r="D82" s="5" t="s">
        <v>20</v>
      </c>
      <c r="E82" s="53" t="s">
        <v>74</v>
      </c>
      <c r="F82" s="54">
        <v>130</v>
      </c>
      <c r="G82" s="39">
        <v>5.61</v>
      </c>
      <c r="H82" s="39">
        <v>5.0380000000000003</v>
      </c>
      <c r="I82" s="39">
        <v>28.385000000000002</v>
      </c>
      <c r="J82" s="39">
        <v>175.81</v>
      </c>
      <c r="K82" s="40">
        <v>6.702</v>
      </c>
      <c r="L82" s="39">
        <v>6.702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1" t="s">
        <v>61</v>
      </c>
      <c r="F84" s="55">
        <v>200</v>
      </c>
      <c r="G84" s="42">
        <v>0</v>
      </c>
      <c r="H84" s="42">
        <v>0</v>
      </c>
      <c r="I84" s="42">
        <v>8</v>
      </c>
      <c r="J84" s="42">
        <v>32</v>
      </c>
      <c r="K84" s="43">
        <v>1.22</v>
      </c>
      <c r="L84" s="42">
        <v>1.22</v>
      </c>
    </row>
    <row r="85" spans="1:12" ht="15" x14ac:dyDescent="0.25">
      <c r="A85" s="23"/>
      <c r="B85" s="15"/>
      <c r="C85" s="11"/>
      <c r="D85" s="7" t="s">
        <v>22</v>
      </c>
      <c r="E85" s="51" t="s">
        <v>41</v>
      </c>
      <c r="F85" s="57">
        <v>40</v>
      </c>
      <c r="G85" s="42">
        <v>3.04</v>
      </c>
      <c r="H85" s="42">
        <v>0.32</v>
      </c>
      <c r="I85" s="42">
        <v>19.68</v>
      </c>
      <c r="J85" s="42">
        <v>94</v>
      </c>
      <c r="K85" s="43">
        <v>2.48</v>
      </c>
      <c r="L85" s="42">
        <v>2.48</v>
      </c>
    </row>
    <row r="86" spans="1:12" ht="15" x14ac:dyDescent="0.25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31</v>
      </c>
      <c r="E89" s="9"/>
      <c r="F89" s="19">
        <f>SUM(F82:F88)</f>
        <v>370</v>
      </c>
      <c r="G89" s="19">
        <f t="shared" ref="G89" si="42">SUM(G82:G88)</f>
        <v>8.65</v>
      </c>
      <c r="H89" s="19">
        <f t="shared" ref="H89" si="43">SUM(H82:H88)</f>
        <v>5.3580000000000005</v>
      </c>
      <c r="I89" s="19">
        <f t="shared" ref="I89" si="44">SUM(I82:I88)</f>
        <v>56.065000000000005</v>
      </c>
      <c r="J89" s="19">
        <f t="shared" ref="J89:L89" si="45">SUM(J82:J88)</f>
        <v>301.81</v>
      </c>
      <c r="K89" s="25"/>
      <c r="L89" s="19">
        <f t="shared" si="45"/>
        <v>10.401999999999999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54</v>
      </c>
      <c r="D90" s="7" t="s">
        <v>24</v>
      </c>
      <c r="E90" s="60" t="s">
        <v>71</v>
      </c>
      <c r="F90" s="66">
        <v>50</v>
      </c>
      <c r="G90" s="42">
        <v>7.4509999999999996</v>
      </c>
      <c r="H90" s="42">
        <v>9.36</v>
      </c>
      <c r="I90" s="42">
        <v>36.213999999999999</v>
      </c>
      <c r="J90" s="42">
        <v>245.98</v>
      </c>
      <c r="K90" s="43">
        <v>185</v>
      </c>
      <c r="L90" s="42">
        <v>6.0650000000000004</v>
      </c>
    </row>
    <row r="91" spans="1:12" ht="15" x14ac:dyDescent="0.25">
      <c r="A91" s="23"/>
      <c r="B91" s="15"/>
      <c r="C91" s="11"/>
      <c r="D91" s="7" t="s">
        <v>25</v>
      </c>
      <c r="E91" s="51" t="s">
        <v>72</v>
      </c>
      <c r="F91" s="57">
        <v>250</v>
      </c>
      <c r="G91" s="42">
        <v>11.06</v>
      </c>
      <c r="H91" s="42">
        <v>9.0380000000000003</v>
      </c>
      <c r="I91" s="42">
        <v>20.221</v>
      </c>
      <c r="J91" s="42">
        <v>203.851</v>
      </c>
      <c r="K91" s="43">
        <v>182</v>
      </c>
      <c r="L91" s="42">
        <v>34.634</v>
      </c>
    </row>
    <row r="92" spans="1:12" ht="15" x14ac:dyDescent="0.25">
      <c r="A92" s="23"/>
      <c r="B92" s="15"/>
      <c r="C92" s="11"/>
      <c r="D92" s="7" t="s">
        <v>26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27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28</v>
      </c>
      <c r="E94" s="58" t="s">
        <v>73</v>
      </c>
      <c r="F94" s="67">
        <v>200</v>
      </c>
      <c r="G94" s="42">
        <v>6.4000000000000001E-2</v>
      </c>
      <c r="H94" s="42">
        <v>0</v>
      </c>
      <c r="I94" s="42">
        <v>6.4240000000000004</v>
      </c>
      <c r="J94" s="42">
        <v>26.24</v>
      </c>
      <c r="K94" s="43">
        <v>943</v>
      </c>
      <c r="L94" s="42">
        <v>3.73</v>
      </c>
    </row>
    <row r="95" spans="1:12" ht="15" x14ac:dyDescent="0.25">
      <c r="A95" s="23"/>
      <c r="B95" s="15"/>
      <c r="C95" s="11"/>
      <c r="D95" s="7" t="s">
        <v>29</v>
      </c>
      <c r="E95" s="51" t="s">
        <v>38</v>
      </c>
      <c r="F95" s="57" t="s">
        <v>38</v>
      </c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30</v>
      </c>
      <c r="E96" s="51" t="s">
        <v>45</v>
      </c>
      <c r="F96" s="57">
        <v>35</v>
      </c>
      <c r="G96" s="42">
        <v>1.155</v>
      </c>
      <c r="H96" s="42">
        <v>0.42</v>
      </c>
      <c r="I96" s="42">
        <v>16.765000000000001</v>
      </c>
      <c r="J96" s="42">
        <v>82.95</v>
      </c>
      <c r="K96" s="43" t="s">
        <v>38</v>
      </c>
      <c r="L96" s="42">
        <v>2.17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31</v>
      </c>
      <c r="E99" s="9"/>
      <c r="F99" s="19">
        <f>SUM(F90:F98)</f>
        <v>535</v>
      </c>
      <c r="G99" s="19">
        <f t="shared" ref="G99" si="46">SUM(G90:G98)</f>
        <v>19.73</v>
      </c>
      <c r="H99" s="19">
        <f t="shared" ref="H99" si="47">SUM(H90:H98)</f>
        <v>18.818000000000001</v>
      </c>
      <c r="I99" s="19">
        <f t="shared" ref="I99" si="48">SUM(I90:I98)</f>
        <v>79.623999999999995</v>
      </c>
      <c r="J99" s="19">
        <f t="shared" ref="J99:L99" si="49">SUM(J90:J98)</f>
        <v>559.02100000000007</v>
      </c>
      <c r="K99" s="25"/>
      <c r="L99" s="19">
        <f t="shared" si="49"/>
        <v>46.598999999999997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99" t="s">
        <v>4</v>
      </c>
      <c r="D100" s="101"/>
      <c r="E100" s="31"/>
      <c r="F100" s="32">
        <f>F89+F99</f>
        <v>905</v>
      </c>
      <c r="G100" s="32">
        <f t="shared" ref="G100" si="50">G89+G99</f>
        <v>28.380000000000003</v>
      </c>
      <c r="H100" s="32">
        <f t="shared" ref="H100" si="51">H89+H99</f>
        <v>24.176000000000002</v>
      </c>
      <c r="I100" s="32">
        <f t="shared" ref="I100" si="52">I89+I99</f>
        <v>135.68899999999999</v>
      </c>
      <c r="J100" s="32">
        <f t="shared" ref="J100:L100" si="53">J89+J99</f>
        <v>860.83100000000013</v>
      </c>
      <c r="K100" s="32"/>
      <c r="L100" s="32">
        <f t="shared" si="53"/>
        <v>57.000999999999998</v>
      </c>
    </row>
    <row r="101" spans="1:12" ht="15" x14ac:dyDescent="0.25">
      <c r="A101" s="20">
        <v>1</v>
      </c>
      <c r="B101" s="21">
        <v>6</v>
      </c>
      <c r="C101" s="22" t="s">
        <v>19</v>
      </c>
      <c r="D101" s="5" t="s">
        <v>20</v>
      </c>
      <c r="E101" s="51" t="s">
        <v>75</v>
      </c>
      <c r="F101" s="52">
        <v>150</v>
      </c>
      <c r="G101" s="39">
        <v>16.324000000000002</v>
      </c>
      <c r="H101" s="39">
        <v>18.47</v>
      </c>
      <c r="I101" s="39">
        <v>40.93</v>
      </c>
      <c r="J101" s="39">
        <v>378.02</v>
      </c>
      <c r="K101" s="40">
        <v>636</v>
      </c>
      <c r="L101" s="39">
        <v>50.87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1" t="s">
        <v>61</v>
      </c>
      <c r="F103" s="55">
        <v>200</v>
      </c>
      <c r="G103" s="42">
        <v>0</v>
      </c>
      <c r="H103" s="42">
        <v>0</v>
      </c>
      <c r="I103" s="42">
        <v>8</v>
      </c>
      <c r="J103" s="42">
        <v>32</v>
      </c>
      <c r="K103" s="43">
        <v>1.22</v>
      </c>
      <c r="L103" s="42">
        <v>1.22</v>
      </c>
    </row>
    <row r="104" spans="1:12" ht="15" x14ac:dyDescent="0.25">
      <c r="A104" s="23"/>
      <c r="B104" s="15"/>
      <c r="C104" s="11"/>
      <c r="D104" s="7" t="s">
        <v>22</v>
      </c>
      <c r="E104" s="51" t="s">
        <v>41</v>
      </c>
      <c r="F104" s="52">
        <v>40</v>
      </c>
      <c r="G104" s="42">
        <v>0.04</v>
      </c>
      <c r="H104" s="42">
        <v>0.32</v>
      </c>
      <c r="I104" s="42">
        <v>19.68</v>
      </c>
      <c r="J104" s="42">
        <v>94</v>
      </c>
      <c r="K104" s="43"/>
      <c r="L104" s="42">
        <v>2.48</v>
      </c>
    </row>
    <row r="105" spans="1:12" ht="15" x14ac:dyDescent="0.25">
      <c r="A105" s="23"/>
      <c r="B105" s="15"/>
      <c r="C105" s="11"/>
      <c r="D105" s="7" t="s">
        <v>23</v>
      </c>
      <c r="E105" s="60" t="s">
        <v>65</v>
      </c>
      <c r="F105" s="61">
        <v>135</v>
      </c>
      <c r="G105" s="42">
        <v>0.36</v>
      </c>
      <c r="H105" s="42">
        <v>0.23</v>
      </c>
      <c r="I105" s="42">
        <v>19.059999999999999</v>
      </c>
      <c r="J105" s="42">
        <v>72</v>
      </c>
      <c r="K105" s="43">
        <v>847</v>
      </c>
      <c r="L105" s="42">
        <v>17.28</v>
      </c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31</v>
      </c>
      <c r="E108" s="9"/>
      <c r="F108" s="19">
        <f>SUM(F101:F107)</f>
        <v>525</v>
      </c>
      <c r="G108" s="19">
        <f t="shared" ref="G108:J108" si="54">SUM(G101:G107)</f>
        <v>16.724</v>
      </c>
      <c r="H108" s="19">
        <f t="shared" si="54"/>
        <v>19.02</v>
      </c>
      <c r="I108" s="19">
        <f t="shared" si="54"/>
        <v>87.67</v>
      </c>
      <c r="J108" s="19">
        <f t="shared" si="54"/>
        <v>576.02</v>
      </c>
      <c r="K108" s="25"/>
      <c r="L108" s="19">
        <f t="shared" ref="L108" si="55">SUM(L101:L107)</f>
        <v>71.849999999999994</v>
      </c>
    </row>
    <row r="109" spans="1:12" ht="15" x14ac:dyDescent="0.25">
      <c r="A109" s="26">
        <v>1</v>
      </c>
      <c r="B109" s="13">
        <f>B101</f>
        <v>6</v>
      </c>
      <c r="C109" s="10" t="s">
        <v>54</v>
      </c>
      <c r="D109" s="7" t="s">
        <v>24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25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26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27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28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29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30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31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25.9" customHeight="1" thickBot="1" x14ac:dyDescent="0.25">
      <c r="A119" s="29">
        <f>A101</f>
        <v>1</v>
      </c>
      <c r="B119" s="30">
        <f>B101</f>
        <v>6</v>
      </c>
      <c r="C119" s="50" t="s">
        <v>4</v>
      </c>
      <c r="D119" s="68"/>
      <c r="E119" s="31"/>
      <c r="F119" s="32">
        <f>F108+F118</f>
        <v>525</v>
      </c>
      <c r="G119" s="32">
        <f t="shared" ref="G119:J119" si="58">G108+G118</f>
        <v>16.724</v>
      </c>
      <c r="H119" s="32">
        <f t="shared" si="58"/>
        <v>19.02</v>
      </c>
      <c r="I119" s="32">
        <f t="shared" si="58"/>
        <v>87.67</v>
      </c>
      <c r="J119" s="32">
        <f t="shared" si="58"/>
        <v>576.02</v>
      </c>
      <c r="K119" s="32"/>
      <c r="L119" s="32">
        <f t="shared" ref="L119" si="59">L108+L118</f>
        <v>71.849999999999994</v>
      </c>
    </row>
    <row r="120" spans="1:12" ht="31.5" x14ac:dyDescent="0.25">
      <c r="A120" s="20">
        <v>2</v>
      </c>
      <c r="B120" s="21">
        <v>1</v>
      </c>
      <c r="C120" s="22" t="s">
        <v>19</v>
      </c>
      <c r="D120" s="5" t="s">
        <v>20</v>
      </c>
      <c r="E120" s="71" t="s">
        <v>80</v>
      </c>
      <c r="F120" s="75">
        <v>130</v>
      </c>
      <c r="G120" s="39">
        <v>4.9000000000000004</v>
      </c>
      <c r="H120" s="39">
        <v>4.3849999999999998</v>
      </c>
      <c r="I120" s="39">
        <v>27.032</v>
      </c>
      <c r="J120" s="39">
        <v>168.76</v>
      </c>
      <c r="K120" s="40" t="s">
        <v>83</v>
      </c>
      <c r="L120" s="39">
        <v>6.53</v>
      </c>
    </row>
    <row r="121" spans="1:12" ht="15" x14ac:dyDescent="0.25">
      <c r="A121" s="23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.75" x14ac:dyDescent="0.25">
      <c r="A122" s="23"/>
      <c r="B122" s="15"/>
      <c r="C122" s="11"/>
      <c r="D122" s="7" t="s">
        <v>21</v>
      </c>
      <c r="E122" s="71" t="s">
        <v>40</v>
      </c>
      <c r="F122" s="72">
        <v>200</v>
      </c>
      <c r="G122" s="42">
        <v>0</v>
      </c>
      <c r="H122" s="42">
        <v>0</v>
      </c>
      <c r="I122" s="42">
        <v>8</v>
      </c>
      <c r="J122" s="42">
        <v>32</v>
      </c>
      <c r="K122" s="43" t="s">
        <v>84</v>
      </c>
      <c r="L122" s="42">
        <v>1.22</v>
      </c>
    </row>
    <row r="123" spans="1:12" ht="15.75" x14ac:dyDescent="0.25">
      <c r="A123" s="23"/>
      <c r="B123" s="15"/>
      <c r="C123" s="11"/>
      <c r="D123" s="7" t="s">
        <v>22</v>
      </c>
      <c r="E123" s="71" t="s">
        <v>81</v>
      </c>
      <c r="F123" s="72">
        <v>40</v>
      </c>
      <c r="G123" s="42">
        <v>3.04</v>
      </c>
      <c r="H123" s="42">
        <v>0.32</v>
      </c>
      <c r="I123" s="42">
        <v>19.68</v>
      </c>
      <c r="J123" s="42">
        <v>94</v>
      </c>
      <c r="K123" s="43"/>
      <c r="L123" s="42">
        <v>2.48</v>
      </c>
    </row>
    <row r="124" spans="1:12" ht="15" x14ac:dyDescent="0.25">
      <c r="A124" s="23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23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23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24"/>
      <c r="B127" s="17"/>
      <c r="C127" s="8"/>
      <c r="D127" s="18" t="s">
        <v>31</v>
      </c>
      <c r="E127" s="9"/>
      <c r="F127" s="19">
        <f>SUM(F120:F126)</f>
        <v>370</v>
      </c>
      <c r="G127" s="19">
        <f t="shared" ref="G127:J127" si="60">SUM(G120:G126)</f>
        <v>7.94</v>
      </c>
      <c r="H127" s="19">
        <f t="shared" si="60"/>
        <v>4.7050000000000001</v>
      </c>
      <c r="I127" s="19">
        <f t="shared" si="60"/>
        <v>54.711999999999996</v>
      </c>
      <c r="J127" s="19">
        <f t="shared" si="60"/>
        <v>294.76</v>
      </c>
      <c r="K127" s="25"/>
      <c r="L127" s="19">
        <f t="shared" ref="L127" si="61">SUM(L120:L126)</f>
        <v>10.23</v>
      </c>
    </row>
    <row r="128" spans="1:12" ht="15" x14ac:dyDescent="0.25">
      <c r="A128" s="26">
        <f>A120</f>
        <v>2</v>
      </c>
      <c r="B128" s="13">
        <f>B120</f>
        <v>1</v>
      </c>
      <c r="C128" s="10" t="s">
        <v>54</v>
      </c>
      <c r="D128" s="7" t="s">
        <v>24</v>
      </c>
      <c r="E128" s="69" t="s">
        <v>76</v>
      </c>
      <c r="F128" s="70">
        <v>60</v>
      </c>
      <c r="G128" s="42">
        <v>0.82699999999999996</v>
      </c>
      <c r="H128" s="42">
        <v>2.0619999999999998</v>
      </c>
      <c r="I128" s="42">
        <v>4.34</v>
      </c>
      <c r="J128" s="42">
        <v>49.204999999999998</v>
      </c>
      <c r="K128" s="43">
        <v>82</v>
      </c>
      <c r="L128" s="42">
        <v>5.34</v>
      </c>
    </row>
    <row r="129" spans="1:12" ht="15" x14ac:dyDescent="0.25">
      <c r="A129" s="23"/>
      <c r="B129" s="15"/>
      <c r="C129" s="11"/>
      <c r="D129" s="7" t="s">
        <v>25</v>
      </c>
      <c r="E129" s="41"/>
      <c r="F129" s="42"/>
      <c r="G129" s="42"/>
      <c r="H129" s="42"/>
      <c r="I129" s="42"/>
      <c r="J129" s="42"/>
      <c r="K129" s="43"/>
      <c r="L129" s="42"/>
    </row>
    <row r="130" spans="1:12" ht="15.75" x14ac:dyDescent="0.25">
      <c r="A130" s="23"/>
      <c r="B130" s="15"/>
      <c r="C130" s="11"/>
      <c r="D130" s="7" t="s">
        <v>26</v>
      </c>
      <c r="E130" s="71" t="s">
        <v>77</v>
      </c>
      <c r="F130" s="72">
        <v>90</v>
      </c>
      <c r="G130" s="42">
        <v>9.7629999999999999</v>
      </c>
      <c r="H130" s="42">
        <v>8.89</v>
      </c>
      <c r="I130" s="42">
        <v>15.42</v>
      </c>
      <c r="J130" s="42">
        <v>164.38</v>
      </c>
      <c r="K130" s="43">
        <v>2013</v>
      </c>
      <c r="L130" s="42">
        <v>27.294</v>
      </c>
    </row>
    <row r="131" spans="1:12" ht="15.75" x14ac:dyDescent="0.25">
      <c r="A131" s="23"/>
      <c r="B131" s="15"/>
      <c r="C131" s="11"/>
      <c r="D131" s="7" t="s">
        <v>27</v>
      </c>
      <c r="E131" s="71" t="s">
        <v>78</v>
      </c>
      <c r="F131" s="70">
        <v>156</v>
      </c>
      <c r="G131" s="42">
        <v>6.4859999999999998</v>
      </c>
      <c r="H131" s="42">
        <v>5.6760000000000002</v>
      </c>
      <c r="I131" s="42">
        <v>34.764000000000003</v>
      </c>
      <c r="J131" s="42">
        <v>207.51</v>
      </c>
      <c r="K131" s="43" t="s">
        <v>82</v>
      </c>
      <c r="L131" s="42">
        <v>9.94</v>
      </c>
    </row>
    <row r="132" spans="1:12" ht="16.5" thickBot="1" x14ac:dyDescent="0.3">
      <c r="A132" s="23"/>
      <c r="B132" s="15"/>
      <c r="C132" s="11"/>
      <c r="D132" s="7" t="s">
        <v>28</v>
      </c>
      <c r="E132" s="71" t="s">
        <v>79</v>
      </c>
      <c r="F132" s="73">
        <v>200</v>
      </c>
      <c r="G132" s="42">
        <v>2.0459999999999998</v>
      </c>
      <c r="H132" s="42">
        <v>3.59</v>
      </c>
      <c r="I132" s="42">
        <v>10.119999999999999</v>
      </c>
      <c r="J132" s="42">
        <v>99.07</v>
      </c>
      <c r="K132" s="43">
        <v>959.20129999999995</v>
      </c>
      <c r="L132" s="42">
        <v>7.54</v>
      </c>
    </row>
    <row r="133" spans="1:12" ht="15.75" thickBot="1" x14ac:dyDescent="0.3">
      <c r="A133" s="23"/>
      <c r="B133" s="15"/>
      <c r="C133" s="11"/>
      <c r="D133" s="7" t="s">
        <v>29</v>
      </c>
      <c r="E133" s="41"/>
      <c r="F133" s="42"/>
      <c r="G133" s="42"/>
      <c r="H133" s="42"/>
      <c r="I133" s="42"/>
      <c r="J133" s="42"/>
      <c r="K133" s="43"/>
      <c r="L133" s="42"/>
    </row>
    <row r="134" spans="1:12" ht="15.75" x14ac:dyDescent="0.25">
      <c r="A134" s="23"/>
      <c r="B134" s="15"/>
      <c r="C134" s="11"/>
      <c r="D134" s="7" t="s">
        <v>30</v>
      </c>
      <c r="E134" s="71" t="s">
        <v>45</v>
      </c>
      <c r="F134" s="74">
        <v>40</v>
      </c>
      <c r="G134" s="42">
        <v>1.32</v>
      </c>
      <c r="H134" s="42">
        <v>0.48</v>
      </c>
      <c r="I134" s="42">
        <v>19.16</v>
      </c>
      <c r="J134" s="42">
        <v>94.8</v>
      </c>
      <c r="K134" s="43"/>
      <c r="L134" s="42">
        <v>2.48</v>
      </c>
    </row>
    <row r="135" spans="1:12" ht="15" x14ac:dyDescent="0.25">
      <c r="A135" s="23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23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24"/>
      <c r="B137" s="17"/>
      <c r="C137" s="8"/>
      <c r="D137" s="18" t="s">
        <v>31</v>
      </c>
      <c r="E137" s="9"/>
      <c r="F137" s="19">
        <f>SUM(F128:F136)</f>
        <v>546</v>
      </c>
      <c r="G137" s="19">
        <f t="shared" ref="G137:J137" si="62">SUM(G128:G136)</f>
        <v>20.442</v>
      </c>
      <c r="H137" s="19">
        <f t="shared" si="62"/>
        <v>20.698</v>
      </c>
      <c r="I137" s="19">
        <f t="shared" si="62"/>
        <v>83.804000000000002</v>
      </c>
      <c r="J137" s="19">
        <f t="shared" si="62"/>
        <v>614.96499999999992</v>
      </c>
      <c r="K137" s="25"/>
      <c r="L137" s="19">
        <f t="shared" ref="L137" si="63">SUM(L128:L136)</f>
        <v>52.593999999999994</v>
      </c>
    </row>
    <row r="138" spans="1:12" ht="25.9" customHeight="1" thickBot="1" x14ac:dyDescent="0.25">
      <c r="A138" s="29">
        <f>A120</f>
        <v>2</v>
      </c>
      <c r="B138" s="30">
        <f>B120</f>
        <v>1</v>
      </c>
      <c r="C138" s="50" t="s">
        <v>4</v>
      </c>
      <c r="D138" s="68"/>
      <c r="E138" s="31"/>
      <c r="F138" s="32">
        <f>F127+F137</f>
        <v>916</v>
      </c>
      <c r="G138" s="32">
        <f t="shared" ref="G138" si="64">G127+G137</f>
        <v>28.382000000000001</v>
      </c>
      <c r="H138" s="32">
        <f t="shared" ref="H138" si="65">H127+H137</f>
        <v>25.402999999999999</v>
      </c>
      <c r="I138" s="32">
        <f t="shared" ref="I138" si="66">I127+I137</f>
        <v>138.51599999999999</v>
      </c>
      <c r="J138" s="32">
        <f t="shared" ref="J138:L138" si="67">J127+J137</f>
        <v>909.72499999999991</v>
      </c>
      <c r="K138" s="32"/>
      <c r="L138" s="32">
        <f t="shared" si="67"/>
        <v>62.823999999999998</v>
      </c>
    </row>
    <row r="139" spans="1:12" ht="31.5" x14ac:dyDescent="0.25">
      <c r="A139" s="14">
        <v>2</v>
      </c>
      <c r="B139" s="15">
        <v>2</v>
      </c>
      <c r="C139" s="22" t="s">
        <v>19</v>
      </c>
      <c r="D139" s="5" t="s">
        <v>20</v>
      </c>
      <c r="E139" s="71" t="s">
        <v>90</v>
      </c>
      <c r="F139" s="82">
        <v>130</v>
      </c>
      <c r="G139" s="39">
        <v>3.74</v>
      </c>
      <c r="H139" s="39">
        <v>4.3849999999999998</v>
      </c>
      <c r="I139" s="39">
        <v>27.321999999999999</v>
      </c>
      <c r="J139" s="39">
        <v>162.96</v>
      </c>
      <c r="K139" s="40">
        <v>384</v>
      </c>
      <c r="L139" s="39">
        <v>7.69</v>
      </c>
    </row>
    <row r="140" spans="1:12" ht="15" x14ac:dyDescent="0.25">
      <c r="A140" s="14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.75" x14ac:dyDescent="0.25">
      <c r="A141" s="14"/>
      <c r="B141" s="15"/>
      <c r="C141" s="11"/>
      <c r="D141" s="7" t="s">
        <v>21</v>
      </c>
      <c r="E141" s="71" t="s">
        <v>40</v>
      </c>
      <c r="F141" s="78">
        <v>200</v>
      </c>
      <c r="G141" s="42">
        <v>0</v>
      </c>
      <c r="H141" s="42">
        <v>0</v>
      </c>
      <c r="I141" s="42">
        <v>8</v>
      </c>
      <c r="J141" s="42">
        <v>32</v>
      </c>
      <c r="K141" s="43">
        <v>943</v>
      </c>
      <c r="L141" s="42">
        <v>1.22</v>
      </c>
    </row>
    <row r="142" spans="1:12" ht="15.75" x14ac:dyDescent="0.25">
      <c r="A142" s="14"/>
      <c r="B142" s="15"/>
      <c r="C142" s="11"/>
      <c r="D142" s="7" t="s">
        <v>22</v>
      </c>
      <c r="E142" s="71" t="s">
        <v>81</v>
      </c>
      <c r="F142" s="83">
        <v>40</v>
      </c>
      <c r="G142" s="42">
        <v>3.04</v>
      </c>
      <c r="H142" s="42">
        <v>0.32</v>
      </c>
      <c r="I142" s="42">
        <v>19.68</v>
      </c>
      <c r="J142" s="42">
        <v>94</v>
      </c>
      <c r="K142" s="43"/>
      <c r="L142" s="42">
        <v>2.48</v>
      </c>
    </row>
    <row r="143" spans="1:12" ht="15" x14ac:dyDescent="0.25">
      <c r="A143" s="14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14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14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.75" thickBot="1" x14ac:dyDescent="0.3">
      <c r="A146" s="16"/>
      <c r="B146" s="17"/>
      <c r="C146" s="8"/>
      <c r="D146" s="18" t="s">
        <v>31</v>
      </c>
      <c r="E146" s="9"/>
      <c r="F146" s="19">
        <f>SUM(F139:F145)</f>
        <v>370</v>
      </c>
      <c r="G146" s="19">
        <f t="shared" ref="G146:J146" si="68">SUM(G139:G145)</f>
        <v>6.78</v>
      </c>
      <c r="H146" s="19">
        <f t="shared" si="68"/>
        <v>4.7050000000000001</v>
      </c>
      <c r="I146" s="19">
        <f t="shared" si="68"/>
        <v>55.002000000000002</v>
      </c>
      <c r="J146" s="19">
        <f t="shared" si="68"/>
        <v>288.96000000000004</v>
      </c>
      <c r="K146" s="25"/>
      <c r="L146" s="19">
        <f t="shared" ref="L146" si="69">SUM(L139:L145)</f>
        <v>11.39</v>
      </c>
    </row>
    <row r="147" spans="1:12" ht="15" x14ac:dyDescent="0.25">
      <c r="A147" s="13">
        <f>A139</f>
        <v>2</v>
      </c>
      <c r="B147" s="13">
        <f>B139</f>
        <v>2</v>
      </c>
      <c r="C147" s="10" t="s">
        <v>54</v>
      </c>
      <c r="D147" s="7" t="s">
        <v>24</v>
      </c>
      <c r="E147" s="76" t="s">
        <v>85</v>
      </c>
      <c r="F147" s="77">
        <v>60</v>
      </c>
      <c r="G147" s="42">
        <v>0.72299999999999998</v>
      </c>
      <c r="H147" s="42">
        <v>3.1040000000000001</v>
      </c>
      <c r="I147" s="42">
        <v>6.9240000000000004</v>
      </c>
      <c r="J147" s="42">
        <v>58.895000000000003</v>
      </c>
      <c r="K147" s="43" t="s">
        <v>91</v>
      </c>
      <c r="L147" s="42">
        <v>6.0129999999999999</v>
      </c>
    </row>
    <row r="148" spans="1:12" ht="15" x14ac:dyDescent="0.25">
      <c r="A148" s="14"/>
      <c r="B148" s="15"/>
      <c r="C148" s="11"/>
      <c r="D148" s="7" t="s">
        <v>25</v>
      </c>
      <c r="E148" s="41"/>
      <c r="F148" s="42"/>
      <c r="G148" s="42"/>
      <c r="H148" s="42"/>
      <c r="I148" s="42"/>
      <c r="J148" s="42"/>
      <c r="K148" s="43"/>
      <c r="L148" s="42"/>
    </row>
    <row r="149" spans="1:12" ht="25.5" x14ac:dyDescent="0.25">
      <c r="A149" s="14"/>
      <c r="B149" s="15"/>
      <c r="C149" s="11"/>
      <c r="D149" s="7" t="s">
        <v>26</v>
      </c>
      <c r="E149" s="71" t="s">
        <v>86</v>
      </c>
      <c r="F149" s="78">
        <v>90</v>
      </c>
      <c r="G149" s="42">
        <v>12.811999999999999</v>
      </c>
      <c r="H149" s="42">
        <v>10.997</v>
      </c>
      <c r="I149" s="42">
        <v>22.234999999999999</v>
      </c>
      <c r="J149" s="42">
        <v>232.45099999999999</v>
      </c>
      <c r="K149" s="43" t="s">
        <v>92</v>
      </c>
      <c r="L149" s="42">
        <v>30.43</v>
      </c>
    </row>
    <row r="150" spans="1:12" ht="15.75" x14ac:dyDescent="0.25">
      <c r="A150" s="14"/>
      <c r="B150" s="15"/>
      <c r="C150" s="11"/>
      <c r="D150" s="7" t="s">
        <v>27</v>
      </c>
      <c r="E150" s="71" t="s">
        <v>87</v>
      </c>
      <c r="F150" s="79">
        <v>155</v>
      </c>
      <c r="G150" s="42">
        <v>3.4239999999999999</v>
      </c>
      <c r="H150" s="42">
        <v>5.0919999999999996</v>
      </c>
      <c r="I150" s="42">
        <v>25.963000000000001</v>
      </c>
      <c r="J150" s="42">
        <v>148.374</v>
      </c>
      <c r="K150" s="43">
        <v>299</v>
      </c>
      <c r="L150" s="42">
        <v>14.09</v>
      </c>
    </row>
    <row r="151" spans="1:12" ht="16.5" thickBot="1" x14ac:dyDescent="0.3">
      <c r="A151" s="14"/>
      <c r="B151" s="15"/>
      <c r="C151" s="11"/>
      <c r="D151" s="7" t="s">
        <v>28</v>
      </c>
      <c r="E151" s="71" t="s">
        <v>88</v>
      </c>
      <c r="F151" s="80">
        <v>200</v>
      </c>
      <c r="G151" s="42">
        <v>6.4000000000000001E-2</v>
      </c>
      <c r="H151" s="42">
        <v>0</v>
      </c>
      <c r="I151" s="42">
        <v>6.4240000000000004</v>
      </c>
      <c r="J151" s="42">
        <v>26.24</v>
      </c>
      <c r="K151" s="43">
        <v>943</v>
      </c>
      <c r="L151" s="42">
        <v>3.73</v>
      </c>
    </row>
    <row r="152" spans="1:12" ht="15" x14ac:dyDescent="0.25">
      <c r="A152" s="14"/>
      <c r="B152" s="15"/>
      <c r="C152" s="11"/>
      <c r="D152" s="7" t="s">
        <v>29</v>
      </c>
      <c r="E152" s="41"/>
      <c r="F152" s="42"/>
      <c r="G152" s="42"/>
      <c r="H152" s="42"/>
      <c r="I152" s="42"/>
      <c r="J152" s="42"/>
      <c r="K152" s="43"/>
      <c r="L152" s="42"/>
    </row>
    <row r="153" spans="1:12" ht="15.75" x14ac:dyDescent="0.25">
      <c r="A153" s="14"/>
      <c r="B153" s="15"/>
      <c r="C153" s="11"/>
      <c r="D153" s="7" t="s">
        <v>30</v>
      </c>
      <c r="E153" s="71" t="s">
        <v>89</v>
      </c>
      <c r="F153" s="81">
        <v>40</v>
      </c>
      <c r="G153" s="42">
        <v>1.32</v>
      </c>
      <c r="H153" s="42">
        <v>0.48</v>
      </c>
      <c r="I153" s="42">
        <v>19.16</v>
      </c>
      <c r="J153" s="42">
        <v>94.8</v>
      </c>
      <c r="K153" s="43"/>
      <c r="L153" s="42">
        <v>2.48</v>
      </c>
    </row>
    <row r="154" spans="1:12" ht="15" x14ac:dyDescent="0.25">
      <c r="A154" s="14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14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16"/>
      <c r="B156" s="17"/>
      <c r="C156" s="8"/>
      <c r="D156" s="18" t="s">
        <v>31</v>
      </c>
      <c r="E156" s="9"/>
      <c r="F156" s="19">
        <f>SUM(F147:F155)</f>
        <v>545</v>
      </c>
      <c r="G156" s="19">
        <f t="shared" ref="G156:J156" si="70">SUM(G147:G155)</f>
        <v>18.343</v>
      </c>
      <c r="H156" s="19">
        <f t="shared" si="70"/>
        <v>19.672999999999998</v>
      </c>
      <c r="I156" s="19">
        <f t="shared" si="70"/>
        <v>80.706000000000003</v>
      </c>
      <c r="J156" s="19">
        <f t="shared" si="70"/>
        <v>560.76</v>
      </c>
      <c r="K156" s="25"/>
      <c r="L156" s="19">
        <f t="shared" ref="L156" si="71">SUM(L147:L155)</f>
        <v>56.742999999999995</v>
      </c>
    </row>
    <row r="157" spans="1:12" ht="15.75" thickBot="1" x14ac:dyDescent="0.25">
      <c r="A157" s="33">
        <f>A139</f>
        <v>2</v>
      </c>
      <c r="B157" s="33">
        <f>B139</f>
        <v>2</v>
      </c>
      <c r="C157" s="99" t="s">
        <v>4</v>
      </c>
      <c r="D157" s="100"/>
      <c r="E157" s="31"/>
      <c r="F157" s="32">
        <f>F146+F156</f>
        <v>915</v>
      </c>
      <c r="G157" s="32">
        <f t="shared" ref="G157" si="72">G146+G156</f>
        <v>25.123000000000001</v>
      </c>
      <c r="H157" s="32">
        <f t="shared" ref="H157" si="73">H146+H156</f>
        <v>24.378</v>
      </c>
      <c r="I157" s="32">
        <f t="shared" ref="I157" si="74">I146+I156</f>
        <v>135.708</v>
      </c>
      <c r="J157" s="32">
        <f t="shared" ref="J157:L157" si="75">J146+J156</f>
        <v>849.72</v>
      </c>
      <c r="K157" s="32"/>
      <c r="L157" s="32">
        <f t="shared" si="75"/>
        <v>68.132999999999996</v>
      </c>
    </row>
    <row r="158" spans="1:12" ht="15.75" x14ac:dyDescent="0.25">
      <c r="A158" s="20">
        <v>2</v>
      </c>
      <c r="B158" s="21">
        <v>3</v>
      </c>
      <c r="C158" s="22" t="s">
        <v>19</v>
      </c>
      <c r="D158" s="5" t="s">
        <v>20</v>
      </c>
      <c r="E158" s="71" t="s">
        <v>93</v>
      </c>
      <c r="F158" s="75">
        <v>130</v>
      </c>
      <c r="G158" s="39">
        <v>12.228999999999999</v>
      </c>
      <c r="H158" s="39">
        <v>21.629000000000001</v>
      </c>
      <c r="I158" s="39">
        <v>2.573</v>
      </c>
      <c r="J158" s="39">
        <v>253.85</v>
      </c>
      <c r="K158" s="40">
        <v>340</v>
      </c>
      <c r="L158" s="39">
        <v>36.619999999999997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.75" x14ac:dyDescent="0.25">
      <c r="A160" s="23"/>
      <c r="B160" s="15"/>
      <c r="C160" s="11"/>
      <c r="D160" s="7" t="s">
        <v>21</v>
      </c>
      <c r="E160" s="71" t="s">
        <v>40</v>
      </c>
      <c r="F160" s="72">
        <v>200</v>
      </c>
      <c r="G160" s="42">
        <v>0</v>
      </c>
      <c r="H160" s="42">
        <v>0</v>
      </c>
      <c r="I160" s="42">
        <v>8</v>
      </c>
      <c r="J160" s="42">
        <v>32</v>
      </c>
      <c r="K160" s="43">
        <v>943</v>
      </c>
      <c r="L160" s="42">
        <v>1.22</v>
      </c>
    </row>
    <row r="161" spans="1:12" ht="15.75" customHeight="1" x14ac:dyDescent="0.25">
      <c r="A161" s="23"/>
      <c r="B161" s="15"/>
      <c r="C161" s="11"/>
      <c r="D161" s="7" t="s">
        <v>22</v>
      </c>
      <c r="E161" s="84" t="s">
        <v>41</v>
      </c>
      <c r="F161" s="72">
        <v>40</v>
      </c>
      <c r="G161" s="42">
        <v>3.04</v>
      </c>
      <c r="H161" s="42">
        <v>0.32</v>
      </c>
      <c r="I161" s="42">
        <v>19.68</v>
      </c>
      <c r="J161" s="42">
        <v>94</v>
      </c>
      <c r="K161" s="43"/>
      <c r="L161" s="42">
        <v>2.48</v>
      </c>
    </row>
    <row r="162" spans="1:12" ht="15" x14ac:dyDescent="0.25">
      <c r="A162" s="23"/>
      <c r="B162" s="15"/>
      <c r="C162" s="11"/>
      <c r="D162" s="7" t="s">
        <v>23</v>
      </c>
      <c r="E162" s="60" t="s">
        <v>65</v>
      </c>
      <c r="F162" s="61">
        <v>135</v>
      </c>
      <c r="G162" s="42">
        <v>0.36</v>
      </c>
      <c r="H162" s="42">
        <v>0.23</v>
      </c>
      <c r="I162" s="42">
        <v>19.059999999999999</v>
      </c>
      <c r="J162" s="42">
        <v>72</v>
      </c>
      <c r="K162" s="43">
        <v>847</v>
      </c>
      <c r="L162" s="42">
        <v>17.28</v>
      </c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31</v>
      </c>
      <c r="E165" s="9"/>
      <c r="F165" s="19">
        <f>SUM(F158:F164)</f>
        <v>505</v>
      </c>
      <c r="G165" s="19">
        <f t="shared" ref="G165:J165" si="76">SUM(G158:G164)</f>
        <v>15.628999999999998</v>
      </c>
      <c r="H165" s="19">
        <f t="shared" si="76"/>
        <v>22.179000000000002</v>
      </c>
      <c r="I165" s="19">
        <f t="shared" si="76"/>
        <v>49.313000000000002</v>
      </c>
      <c r="J165" s="19">
        <f t="shared" si="76"/>
        <v>451.85</v>
      </c>
      <c r="K165" s="25"/>
      <c r="L165" s="19">
        <f t="shared" ref="L165" si="77">SUM(L158:L164)</f>
        <v>57.599999999999994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54</v>
      </c>
      <c r="D166" s="7" t="s">
        <v>24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25</v>
      </c>
      <c r="E167" s="41"/>
      <c r="F167" s="42"/>
      <c r="G167" s="42"/>
      <c r="H167" s="42"/>
      <c r="I167" s="42"/>
      <c r="J167" s="42"/>
      <c r="K167" s="43"/>
      <c r="L167" s="42"/>
    </row>
    <row r="168" spans="1:12" ht="15.75" x14ac:dyDescent="0.25">
      <c r="A168" s="23"/>
      <c r="B168" s="15"/>
      <c r="C168" s="11"/>
      <c r="D168" s="7" t="s">
        <v>26</v>
      </c>
      <c r="E168" s="71" t="s">
        <v>94</v>
      </c>
      <c r="F168" s="72">
        <v>90</v>
      </c>
      <c r="G168" s="42">
        <v>10.196</v>
      </c>
      <c r="H168" s="42">
        <v>13.327</v>
      </c>
      <c r="I168" s="42">
        <v>16.739000000000001</v>
      </c>
      <c r="J168" s="42">
        <v>203.114</v>
      </c>
      <c r="K168" s="43" t="s">
        <v>46</v>
      </c>
      <c r="L168" s="42">
        <v>30.844000000000001</v>
      </c>
    </row>
    <row r="169" spans="1:12" ht="15.75" x14ac:dyDescent="0.25">
      <c r="A169" s="23"/>
      <c r="B169" s="15"/>
      <c r="C169" s="11"/>
      <c r="D169" s="7" t="s">
        <v>27</v>
      </c>
      <c r="E169" s="71" t="s">
        <v>95</v>
      </c>
      <c r="F169" s="70">
        <v>155</v>
      </c>
      <c r="G169" s="42">
        <v>6.37</v>
      </c>
      <c r="H169" s="42">
        <v>5.6550000000000002</v>
      </c>
      <c r="I169" s="42">
        <v>28.55</v>
      </c>
      <c r="J169" s="42">
        <v>173.86</v>
      </c>
      <c r="K169" s="43">
        <v>414</v>
      </c>
      <c r="L169" s="42">
        <v>5.5</v>
      </c>
    </row>
    <row r="170" spans="1:12" ht="16.5" thickBot="1" x14ac:dyDescent="0.3">
      <c r="A170" s="23"/>
      <c r="B170" s="15"/>
      <c r="C170" s="11"/>
      <c r="D170" s="7" t="s">
        <v>28</v>
      </c>
      <c r="E170" s="71" t="s">
        <v>61</v>
      </c>
      <c r="F170" s="73">
        <v>200</v>
      </c>
      <c r="G170" s="42">
        <v>0</v>
      </c>
      <c r="H170" s="42">
        <v>0</v>
      </c>
      <c r="I170" s="42">
        <v>8</v>
      </c>
      <c r="J170" s="42">
        <v>32</v>
      </c>
      <c r="K170" s="43">
        <v>867</v>
      </c>
      <c r="L170" s="42">
        <v>1.22</v>
      </c>
    </row>
    <row r="171" spans="1:12" ht="15.75" thickBot="1" x14ac:dyDescent="0.3">
      <c r="A171" s="23"/>
      <c r="B171" s="15"/>
      <c r="C171" s="11"/>
      <c r="D171" s="7" t="s">
        <v>29</v>
      </c>
      <c r="E171" s="41"/>
      <c r="F171" s="42"/>
      <c r="G171" s="42"/>
      <c r="H171" s="42"/>
      <c r="I171" s="42"/>
      <c r="J171" s="42"/>
      <c r="K171" s="43"/>
      <c r="L171" s="42"/>
    </row>
    <row r="172" spans="1:12" ht="15.75" x14ac:dyDescent="0.25">
      <c r="A172" s="23"/>
      <c r="B172" s="15"/>
      <c r="C172" s="11"/>
      <c r="D172" s="7" t="s">
        <v>30</v>
      </c>
      <c r="E172" s="71" t="s">
        <v>45</v>
      </c>
      <c r="F172" s="74">
        <v>40</v>
      </c>
      <c r="G172" s="42">
        <v>1.32</v>
      </c>
      <c r="H172" s="42">
        <v>0.48</v>
      </c>
      <c r="I172" s="42">
        <v>19.16</v>
      </c>
      <c r="J172" s="42">
        <v>94.8</v>
      </c>
      <c r="K172" s="43"/>
      <c r="L172" s="42">
        <v>2.48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31</v>
      </c>
      <c r="E175" s="9"/>
      <c r="F175" s="19">
        <f>SUM(F166:F174)</f>
        <v>485</v>
      </c>
      <c r="G175" s="19">
        <f t="shared" ref="G175:J175" si="78">SUM(G166:G174)</f>
        <v>17.885999999999999</v>
      </c>
      <c r="H175" s="19">
        <f t="shared" si="78"/>
        <v>19.462</v>
      </c>
      <c r="I175" s="19">
        <f t="shared" si="78"/>
        <v>72.448999999999998</v>
      </c>
      <c r="J175" s="19">
        <f t="shared" si="78"/>
        <v>503.77400000000006</v>
      </c>
      <c r="K175" s="25"/>
      <c r="L175" s="19">
        <f t="shared" ref="L175" si="79">SUM(L166:L174)</f>
        <v>40.043999999999997</v>
      </c>
    </row>
    <row r="176" spans="1:12" ht="15.75" thickBot="1" x14ac:dyDescent="0.25">
      <c r="A176" s="29">
        <f>A158</f>
        <v>2</v>
      </c>
      <c r="B176" s="30">
        <f>B158</f>
        <v>3</v>
      </c>
      <c r="C176" s="99" t="s">
        <v>4</v>
      </c>
      <c r="D176" s="100"/>
      <c r="E176" s="31"/>
      <c r="F176" s="32">
        <f>F165+F175</f>
        <v>990</v>
      </c>
      <c r="G176" s="32">
        <f t="shared" ref="G176" si="80">G165+G175</f>
        <v>33.515000000000001</v>
      </c>
      <c r="H176" s="32">
        <f t="shared" ref="H176" si="81">H165+H175</f>
        <v>41.641000000000005</v>
      </c>
      <c r="I176" s="32">
        <f t="shared" ref="I176" si="82">I165+I175</f>
        <v>121.762</v>
      </c>
      <c r="J176" s="32">
        <f t="shared" ref="J176:L176" si="83">J165+J175</f>
        <v>955.62400000000002</v>
      </c>
      <c r="K176" s="32"/>
      <c r="L176" s="32">
        <f t="shared" si="83"/>
        <v>97.643999999999991</v>
      </c>
    </row>
    <row r="177" spans="1:12" ht="15.75" x14ac:dyDescent="0.25">
      <c r="A177" s="20">
        <v>2</v>
      </c>
      <c r="B177" s="21">
        <v>4</v>
      </c>
      <c r="C177" s="22" t="s">
        <v>19</v>
      </c>
      <c r="D177" s="5" t="s">
        <v>20</v>
      </c>
      <c r="E177" s="91" t="s">
        <v>100</v>
      </c>
      <c r="F177" s="92">
        <v>70</v>
      </c>
      <c r="G177" s="39">
        <v>5.8</v>
      </c>
      <c r="H177" s="39">
        <v>6.83</v>
      </c>
      <c r="I177" s="39">
        <v>15.042</v>
      </c>
      <c r="J177" s="39">
        <v>152.10400000000001</v>
      </c>
      <c r="K177" s="40">
        <v>469</v>
      </c>
      <c r="L177" s="39">
        <v>20.475999999999999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.75" x14ac:dyDescent="0.25">
      <c r="A179" s="23"/>
      <c r="B179" s="15"/>
      <c r="C179" s="11"/>
      <c r="D179" s="7" t="s">
        <v>21</v>
      </c>
      <c r="E179" s="87" t="s">
        <v>61</v>
      </c>
      <c r="F179" s="86">
        <v>200</v>
      </c>
      <c r="G179" s="42">
        <v>0</v>
      </c>
      <c r="H179" s="42">
        <v>0</v>
      </c>
      <c r="I179" s="42">
        <v>8</v>
      </c>
      <c r="J179" s="42">
        <v>32</v>
      </c>
      <c r="K179" s="43">
        <v>943</v>
      </c>
      <c r="L179" s="42">
        <v>1.22</v>
      </c>
    </row>
    <row r="180" spans="1:12" ht="15" x14ac:dyDescent="0.25">
      <c r="A180" s="23"/>
      <c r="B180" s="15"/>
      <c r="C180" s="11"/>
      <c r="D180" s="7" t="s">
        <v>22</v>
      </c>
      <c r="E180" s="93" t="s">
        <v>38</v>
      </c>
      <c r="F180" s="86" t="s">
        <v>38</v>
      </c>
      <c r="G180" s="42"/>
      <c r="H180" s="42"/>
      <c r="I180" s="42"/>
      <c r="J180" s="42"/>
      <c r="K180" s="43"/>
      <c r="L180" s="42"/>
    </row>
    <row r="181" spans="1:12" ht="15" x14ac:dyDescent="0.25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 t="s">
        <v>24</v>
      </c>
      <c r="E182" s="93" t="s">
        <v>62</v>
      </c>
      <c r="F182" s="86">
        <v>60</v>
      </c>
      <c r="G182" s="42">
        <v>6.99</v>
      </c>
      <c r="H182" s="42">
        <v>7.97</v>
      </c>
      <c r="I182" s="42">
        <v>19.75</v>
      </c>
      <c r="J182" s="42">
        <v>180.05</v>
      </c>
      <c r="K182" s="43">
        <v>3</v>
      </c>
      <c r="L182" s="42">
        <v>12.355</v>
      </c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" x14ac:dyDescent="0.25">
      <c r="A184" s="24"/>
      <c r="B184" s="17"/>
      <c r="C184" s="8"/>
      <c r="D184" s="18" t="s">
        <v>31</v>
      </c>
      <c r="E184" s="9"/>
      <c r="F184" s="19">
        <f>SUM(F177:F183)</f>
        <v>330</v>
      </c>
      <c r="G184" s="19">
        <f t="shared" ref="G184:J184" si="84">SUM(G177:G183)</f>
        <v>12.79</v>
      </c>
      <c r="H184" s="19">
        <f t="shared" si="84"/>
        <v>14.8</v>
      </c>
      <c r="I184" s="19">
        <f t="shared" si="84"/>
        <v>42.792000000000002</v>
      </c>
      <c r="J184" s="19">
        <f t="shared" si="84"/>
        <v>364.154</v>
      </c>
      <c r="K184" s="25"/>
      <c r="L184" s="19">
        <f t="shared" ref="L184" si="85">SUM(L177:L183)</f>
        <v>34.051000000000002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54</v>
      </c>
      <c r="D185" s="7" t="s">
        <v>24</v>
      </c>
      <c r="E185" s="41"/>
      <c r="F185" s="42"/>
      <c r="G185" s="42"/>
      <c r="H185" s="42"/>
      <c r="I185" s="42"/>
      <c r="J185" s="42"/>
      <c r="K185" s="43"/>
      <c r="L185" s="42"/>
    </row>
    <row r="186" spans="1:12" ht="31.5" x14ac:dyDescent="0.25">
      <c r="A186" s="23"/>
      <c r="B186" s="15"/>
      <c r="C186" s="11"/>
      <c r="D186" s="7" t="s">
        <v>25</v>
      </c>
      <c r="E186" s="85" t="s">
        <v>96</v>
      </c>
      <c r="F186" s="86">
        <v>250</v>
      </c>
      <c r="G186" s="42">
        <v>14.275</v>
      </c>
      <c r="H186" s="42">
        <v>14.1</v>
      </c>
      <c r="I186" s="42">
        <v>24.192</v>
      </c>
      <c r="J186" s="42">
        <v>270.31</v>
      </c>
      <c r="K186" s="43" t="s">
        <v>101</v>
      </c>
      <c r="L186" s="42">
        <v>31.579000000000001</v>
      </c>
    </row>
    <row r="187" spans="1:12" ht="15" x14ac:dyDescent="0.25">
      <c r="A187" s="23"/>
      <c r="B187" s="15"/>
      <c r="C187" s="11"/>
      <c r="D187" s="7" t="s">
        <v>26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27</v>
      </c>
      <c r="E188" s="41"/>
      <c r="F188" s="42"/>
      <c r="G188" s="42"/>
      <c r="H188" s="42"/>
      <c r="I188" s="42"/>
      <c r="J188" s="42"/>
      <c r="K188" s="43"/>
      <c r="L188" s="42"/>
    </row>
    <row r="189" spans="1:12" ht="15.75" x14ac:dyDescent="0.25">
      <c r="A189" s="23"/>
      <c r="B189" s="15"/>
      <c r="C189" s="11"/>
      <c r="D189" s="7" t="s">
        <v>28</v>
      </c>
      <c r="E189" s="87" t="s">
        <v>97</v>
      </c>
      <c r="F189" s="88">
        <v>200</v>
      </c>
      <c r="G189" s="42">
        <v>1.4</v>
      </c>
      <c r="H189" s="42">
        <v>1.6</v>
      </c>
      <c r="I189" s="42">
        <v>10.35</v>
      </c>
      <c r="J189" s="42">
        <v>70.5</v>
      </c>
      <c r="K189" s="43">
        <v>945</v>
      </c>
      <c r="L189" s="42">
        <v>3.8220000000000001</v>
      </c>
    </row>
    <row r="190" spans="1:12" ht="15.75" x14ac:dyDescent="0.25">
      <c r="A190" s="23"/>
      <c r="B190" s="15"/>
      <c r="C190" s="11"/>
      <c r="D190" s="7" t="s">
        <v>29</v>
      </c>
      <c r="E190" s="87" t="s">
        <v>45</v>
      </c>
      <c r="F190" s="89">
        <v>40</v>
      </c>
      <c r="G190" s="42">
        <v>1.32</v>
      </c>
      <c r="H190" s="42">
        <v>0.48</v>
      </c>
      <c r="I190" s="42">
        <v>19.16</v>
      </c>
      <c r="J190" s="42">
        <v>94.8</v>
      </c>
      <c r="K190" s="43"/>
      <c r="L190" s="42">
        <v>2.48</v>
      </c>
    </row>
    <row r="191" spans="1:12" ht="15" x14ac:dyDescent="0.25">
      <c r="A191" s="23"/>
      <c r="B191" s="15"/>
      <c r="C191" s="11"/>
      <c r="D191" s="7" t="s">
        <v>30</v>
      </c>
      <c r="E191" s="41"/>
      <c r="F191" s="42"/>
      <c r="G191" s="42"/>
      <c r="H191" s="42"/>
      <c r="I191" s="42"/>
      <c r="J191" s="42"/>
      <c r="K191" s="43"/>
      <c r="L191" s="42"/>
    </row>
    <row r="192" spans="1:12" ht="15.75" x14ac:dyDescent="0.25">
      <c r="A192" s="23"/>
      <c r="B192" s="15"/>
      <c r="C192" s="11"/>
      <c r="D192" s="6" t="s">
        <v>98</v>
      </c>
      <c r="E192" s="85" t="s">
        <v>99</v>
      </c>
      <c r="F192" s="90">
        <v>40</v>
      </c>
      <c r="G192" s="42">
        <v>1.8320000000000001</v>
      </c>
      <c r="H192" s="42">
        <v>2.86</v>
      </c>
      <c r="I192" s="42">
        <v>30.98</v>
      </c>
      <c r="J192" s="42">
        <v>123</v>
      </c>
      <c r="K192" s="43"/>
      <c r="L192" s="42">
        <v>7.6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31</v>
      </c>
      <c r="E194" s="9"/>
      <c r="F194" s="19">
        <f>SUM(F185:F193)</f>
        <v>530</v>
      </c>
      <c r="G194" s="19">
        <f t="shared" ref="G194:J194" si="86">SUM(G185:G193)</f>
        <v>18.827000000000002</v>
      </c>
      <c r="H194" s="19">
        <f t="shared" si="86"/>
        <v>19.04</v>
      </c>
      <c r="I194" s="19">
        <f t="shared" si="86"/>
        <v>84.682000000000002</v>
      </c>
      <c r="J194" s="19">
        <f t="shared" si="86"/>
        <v>558.61</v>
      </c>
      <c r="K194" s="25"/>
      <c r="L194" s="19">
        <f t="shared" ref="L194" si="87">SUM(L185:L193)</f>
        <v>45.481000000000002</v>
      </c>
    </row>
    <row r="195" spans="1:12" ht="15" x14ac:dyDescent="0.2">
      <c r="A195" s="29">
        <f>A177</f>
        <v>2</v>
      </c>
      <c r="B195" s="30">
        <f>B177</f>
        <v>4</v>
      </c>
      <c r="C195" s="99" t="s">
        <v>4</v>
      </c>
      <c r="D195" s="100"/>
      <c r="E195" s="31"/>
      <c r="F195" s="32">
        <f>F184+F194</f>
        <v>860</v>
      </c>
      <c r="G195" s="32">
        <f t="shared" ref="G195" si="88">G184+G194</f>
        <v>31.617000000000001</v>
      </c>
      <c r="H195" s="32">
        <f t="shared" ref="H195" si="89">H184+H194</f>
        <v>33.840000000000003</v>
      </c>
      <c r="I195" s="32">
        <f t="shared" ref="I195" si="90">I184+I194</f>
        <v>127.474</v>
      </c>
      <c r="J195" s="32">
        <f t="shared" ref="J195:L195" si="91">J184+J194</f>
        <v>922.76400000000001</v>
      </c>
      <c r="K195" s="32"/>
      <c r="L195" s="32">
        <f t="shared" si="91"/>
        <v>79.532000000000011</v>
      </c>
    </row>
    <row r="196" spans="1:12" ht="30" x14ac:dyDescent="0.25">
      <c r="A196" s="20">
        <v>2</v>
      </c>
      <c r="B196" s="21">
        <v>5</v>
      </c>
      <c r="C196" s="22" t="s">
        <v>19</v>
      </c>
      <c r="D196" s="5" t="s">
        <v>20</v>
      </c>
      <c r="E196" s="53" t="s">
        <v>108</v>
      </c>
      <c r="F196" s="98">
        <v>130</v>
      </c>
      <c r="G196" s="39">
        <v>5.2850000000000001</v>
      </c>
      <c r="H196" s="39">
        <v>4.4850000000000003</v>
      </c>
      <c r="I196" s="39">
        <v>27.637</v>
      </c>
      <c r="J196" s="39">
        <v>174.185</v>
      </c>
      <c r="K196" s="40">
        <v>384</v>
      </c>
      <c r="L196" s="39">
        <v>6.54</v>
      </c>
    </row>
    <row r="197" spans="1:12" ht="15" x14ac:dyDescent="0.25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5" x14ac:dyDescent="0.25">
      <c r="A198" s="23"/>
      <c r="B198" s="15"/>
      <c r="C198" s="11"/>
      <c r="D198" s="7" t="s">
        <v>21</v>
      </c>
      <c r="E198" s="56" t="s">
        <v>61</v>
      </c>
      <c r="F198" s="95">
        <v>200</v>
      </c>
      <c r="G198" s="42">
        <v>0</v>
      </c>
      <c r="H198" s="42">
        <v>0</v>
      </c>
      <c r="I198" s="42">
        <v>8</v>
      </c>
      <c r="J198" s="42">
        <v>32</v>
      </c>
      <c r="K198" s="43">
        <v>943</v>
      </c>
      <c r="L198" s="42">
        <v>1.22</v>
      </c>
    </row>
    <row r="199" spans="1:12" ht="15" x14ac:dyDescent="0.25">
      <c r="A199" s="23"/>
      <c r="B199" s="15"/>
      <c r="C199" s="11"/>
      <c r="D199" s="7" t="s">
        <v>22</v>
      </c>
      <c r="E199" s="56" t="s">
        <v>109</v>
      </c>
      <c r="F199" s="94" t="s">
        <v>107</v>
      </c>
      <c r="G199" s="42">
        <v>3.04</v>
      </c>
      <c r="H199" s="42">
        <v>0.32</v>
      </c>
      <c r="I199" s="42">
        <v>19.68</v>
      </c>
      <c r="J199" s="42">
        <v>94</v>
      </c>
      <c r="K199" s="43"/>
      <c r="L199" s="42">
        <v>2.48</v>
      </c>
    </row>
    <row r="200" spans="1:12" ht="15" x14ac:dyDescent="0.25">
      <c r="A200" s="23"/>
      <c r="B200" s="15"/>
      <c r="C200" s="11"/>
      <c r="D200" s="7" t="s">
        <v>23</v>
      </c>
      <c r="E200" s="41"/>
      <c r="F200" s="42"/>
      <c r="G200" s="42"/>
      <c r="H200" s="42"/>
      <c r="I200" s="42"/>
      <c r="J200" s="42"/>
      <c r="K200" s="43"/>
      <c r="L200" s="42"/>
    </row>
    <row r="201" spans="1:12" ht="15" x14ac:dyDescent="0.25">
      <c r="A201" s="23"/>
      <c r="B201" s="15"/>
      <c r="C201" s="11"/>
      <c r="D201" s="6"/>
      <c r="E201" s="41"/>
      <c r="F201" s="42"/>
      <c r="G201" s="42"/>
      <c r="H201" s="42"/>
      <c r="I201" s="42"/>
      <c r="J201" s="42"/>
      <c r="K201" s="43"/>
      <c r="L201" s="42"/>
    </row>
    <row r="202" spans="1:12" ht="15" x14ac:dyDescent="0.25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25">
      <c r="A203" s="24"/>
      <c r="B203" s="17"/>
      <c r="C203" s="8"/>
      <c r="D203" s="18" t="s">
        <v>31</v>
      </c>
      <c r="E203" s="9"/>
      <c r="F203" s="19">
        <f>SUM(F196:F202)</f>
        <v>330</v>
      </c>
      <c r="G203" s="19">
        <f t="shared" ref="G203:J203" si="92">SUM(G196:G202)</f>
        <v>8.3249999999999993</v>
      </c>
      <c r="H203" s="19">
        <f t="shared" si="92"/>
        <v>4.8050000000000006</v>
      </c>
      <c r="I203" s="19">
        <f t="shared" si="92"/>
        <v>55.317</v>
      </c>
      <c r="J203" s="19">
        <f t="shared" si="92"/>
        <v>300.185</v>
      </c>
      <c r="K203" s="25"/>
      <c r="L203" s="19">
        <f t="shared" ref="L203" si="93">SUM(L196:L202)</f>
        <v>10.24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54</v>
      </c>
      <c r="D204" s="7" t="s">
        <v>24</v>
      </c>
      <c r="E204" s="60" t="s">
        <v>102</v>
      </c>
      <c r="F204" s="61">
        <v>60</v>
      </c>
      <c r="G204" s="42">
        <v>0.749</v>
      </c>
      <c r="H204" s="42">
        <v>2.0529999999999999</v>
      </c>
      <c r="I204" s="42">
        <v>7.4740000000000002</v>
      </c>
      <c r="J204" s="42">
        <v>75.11</v>
      </c>
      <c r="K204" s="43">
        <v>42</v>
      </c>
      <c r="L204" s="42">
        <v>5.0999999999999996</v>
      </c>
    </row>
    <row r="205" spans="1:12" ht="15" x14ac:dyDescent="0.25">
      <c r="A205" s="23"/>
      <c r="B205" s="15"/>
      <c r="C205" s="11"/>
      <c r="D205" s="7" t="s">
        <v>25</v>
      </c>
      <c r="E205" s="41"/>
      <c r="F205" s="42"/>
      <c r="G205" s="42"/>
      <c r="H205" s="42"/>
      <c r="I205" s="42"/>
      <c r="J205" s="42"/>
      <c r="K205" s="43"/>
      <c r="L205" s="42"/>
    </row>
    <row r="206" spans="1:12" ht="15" x14ac:dyDescent="0.25">
      <c r="A206" s="23"/>
      <c r="B206" s="15"/>
      <c r="C206" s="11"/>
      <c r="D206" s="7" t="s">
        <v>26</v>
      </c>
      <c r="E206" s="51" t="s">
        <v>103</v>
      </c>
      <c r="F206" s="94" t="s">
        <v>104</v>
      </c>
      <c r="G206" s="42">
        <v>12.284000000000001</v>
      </c>
      <c r="H206" s="42">
        <v>13.5</v>
      </c>
      <c r="I206" s="42">
        <v>17.22</v>
      </c>
      <c r="J206" s="42">
        <v>225.67</v>
      </c>
      <c r="K206" s="43" t="s">
        <v>110</v>
      </c>
      <c r="L206" s="42">
        <v>26.988</v>
      </c>
    </row>
    <row r="207" spans="1:12" ht="15" x14ac:dyDescent="0.25">
      <c r="A207" s="23"/>
      <c r="B207" s="15"/>
      <c r="C207" s="11"/>
      <c r="D207" s="7" t="s">
        <v>27</v>
      </c>
      <c r="E207" s="51" t="s">
        <v>105</v>
      </c>
      <c r="F207" s="95">
        <v>155</v>
      </c>
      <c r="G207" s="42">
        <v>3.4239999999999999</v>
      </c>
      <c r="H207" s="42">
        <v>5.0919999999999996</v>
      </c>
      <c r="I207" s="42">
        <v>25.963000000000001</v>
      </c>
      <c r="J207" s="42">
        <v>148.374</v>
      </c>
      <c r="K207" s="43">
        <v>299</v>
      </c>
      <c r="L207" s="42">
        <v>14.087</v>
      </c>
    </row>
    <row r="208" spans="1:12" ht="15" x14ac:dyDescent="0.25">
      <c r="A208" s="23"/>
      <c r="B208" s="15"/>
      <c r="C208" s="11"/>
      <c r="D208" s="7" t="s">
        <v>28</v>
      </c>
      <c r="E208" s="96" t="s">
        <v>106</v>
      </c>
      <c r="F208" s="97">
        <v>200</v>
      </c>
      <c r="G208" s="42">
        <v>1.01</v>
      </c>
      <c r="H208" s="42">
        <v>2.8000000000000001E-2</v>
      </c>
      <c r="I208" s="42">
        <v>10.25</v>
      </c>
      <c r="J208" s="42">
        <v>54.75</v>
      </c>
      <c r="K208" s="43">
        <v>393</v>
      </c>
      <c r="L208" s="42">
        <v>3.7639999999999998</v>
      </c>
    </row>
    <row r="209" spans="1:12" ht="15" x14ac:dyDescent="0.25">
      <c r="A209" s="23"/>
      <c r="B209" s="15"/>
      <c r="C209" s="11"/>
      <c r="D209" s="7" t="s">
        <v>29</v>
      </c>
      <c r="E209" s="41"/>
      <c r="F209" s="42"/>
      <c r="G209" s="42"/>
      <c r="H209" s="42"/>
      <c r="I209" s="42"/>
      <c r="J209" s="42"/>
      <c r="K209" s="43"/>
      <c r="L209" s="42"/>
    </row>
    <row r="210" spans="1:12" ht="15" x14ac:dyDescent="0.25">
      <c r="A210" s="23"/>
      <c r="B210" s="15"/>
      <c r="C210" s="11"/>
      <c r="D210" s="7" t="s">
        <v>30</v>
      </c>
      <c r="E210" s="51" t="s">
        <v>45</v>
      </c>
      <c r="F210" s="95" t="s">
        <v>107</v>
      </c>
      <c r="G210" s="42">
        <v>1.32</v>
      </c>
      <c r="H210" s="42">
        <v>0.48</v>
      </c>
      <c r="I210" s="42">
        <v>19.16</v>
      </c>
      <c r="J210" s="42">
        <v>94.8</v>
      </c>
      <c r="K210" s="43"/>
      <c r="L210" s="42">
        <v>2.48</v>
      </c>
    </row>
    <row r="211" spans="1:12" ht="15" x14ac:dyDescent="0.2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 x14ac:dyDescent="0.2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4"/>
      <c r="B213" s="17"/>
      <c r="C213" s="8"/>
      <c r="D213" s="18" t="s">
        <v>31</v>
      </c>
      <c r="E213" s="9"/>
      <c r="F213" s="19">
        <f>SUM(F204:F212)</f>
        <v>415</v>
      </c>
      <c r="G213" s="19">
        <f t="shared" ref="G213:J213" si="94">SUM(G204:G212)</f>
        <v>18.787000000000003</v>
      </c>
      <c r="H213" s="19">
        <f t="shared" si="94"/>
        <v>21.152999999999999</v>
      </c>
      <c r="I213" s="19">
        <f t="shared" si="94"/>
        <v>80.066999999999993</v>
      </c>
      <c r="J213" s="19">
        <f t="shared" si="94"/>
        <v>598.70399999999995</v>
      </c>
      <c r="K213" s="25"/>
      <c r="L213" s="19">
        <f t="shared" ref="L213" si="95">SUM(L204:L212)</f>
        <v>52.418999999999997</v>
      </c>
    </row>
    <row r="214" spans="1:12" ht="15.75" thickBot="1" x14ac:dyDescent="0.25">
      <c r="A214" s="29">
        <f>A196</f>
        <v>2</v>
      </c>
      <c r="B214" s="30">
        <f>B196</f>
        <v>5</v>
      </c>
      <c r="C214" s="99" t="s">
        <v>4</v>
      </c>
      <c r="D214" s="100"/>
      <c r="E214" s="31"/>
      <c r="F214" s="32">
        <f>F203+F213</f>
        <v>745</v>
      </c>
      <c r="G214" s="32">
        <f t="shared" ref="G214" si="96">G203+G213</f>
        <v>27.112000000000002</v>
      </c>
      <c r="H214" s="32">
        <f t="shared" ref="H214" si="97">H203+H213</f>
        <v>25.957999999999998</v>
      </c>
      <c r="I214" s="32">
        <f t="shared" ref="I214" si="98">I203+I213</f>
        <v>135.38399999999999</v>
      </c>
      <c r="J214" s="32">
        <f t="shared" ref="J214:L214" si="99">J203+J213</f>
        <v>898.8889999999999</v>
      </c>
      <c r="K214" s="32"/>
      <c r="L214" s="32">
        <f t="shared" si="99"/>
        <v>62.658999999999999</v>
      </c>
    </row>
    <row r="215" spans="1:12" ht="15" x14ac:dyDescent="0.25">
      <c r="A215" s="20">
        <v>2</v>
      </c>
      <c r="B215" s="21">
        <v>6</v>
      </c>
      <c r="C215" s="22" t="s">
        <v>19</v>
      </c>
      <c r="D215" s="5" t="s">
        <v>20</v>
      </c>
      <c r="E215" s="51" t="s">
        <v>111</v>
      </c>
      <c r="F215" s="52">
        <v>250</v>
      </c>
      <c r="G215" s="39">
        <v>0.47499999999999998</v>
      </c>
      <c r="H215" s="39">
        <v>0.47499999999999998</v>
      </c>
      <c r="I215" s="39">
        <v>11.641999999999999</v>
      </c>
      <c r="J215" s="39">
        <v>55.835999999999999</v>
      </c>
      <c r="K215" s="40">
        <v>847</v>
      </c>
      <c r="L215" s="39">
        <v>17.28</v>
      </c>
    </row>
    <row r="216" spans="1:12" ht="15" x14ac:dyDescent="0.25">
      <c r="A216" s="23"/>
      <c r="B216" s="15"/>
      <c r="C216" s="11"/>
      <c r="D216" s="6"/>
      <c r="E216" s="41"/>
      <c r="F216" s="42"/>
      <c r="G216" s="42"/>
      <c r="H216" s="42"/>
      <c r="I216" s="42"/>
      <c r="J216" s="42"/>
      <c r="K216" s="43"/>
      <c r="L216" s="42"/>
    </row>
    <row r="217" spans="1:12" ht="15" x14ac:dyDescent="0.25">
      <c r="A217" s="23"/>
      <c r="B217" s="15"/>
      <c r="C217" s="11"/>
      <c r="D217" s="7" t="s">
        <v>21</v>
      </c>
      <c r="E217" s="56" t="s">
        <v>61</v>
      </c>
      <c r="F217" s="95">
        <v>200</v>
      </c>
      <c r="G217" s="42">
        <v>0</v>
      </c>
      <c r="H217" s="42">
        <v>0</v>
      </c>
      <c r="I217" s="42">
        <v>8</v>
      </c>
      <c r="J217" s="42">
        <v>32</v>
      </c>
      <c r="K217" s="43">
        <v>943</v>
      </c>
      <c r="L217" s="42">
        <v>1.22</v>
      </c>
    </row>
    <row r="218" spans="1:12" ht="15" x14ac:dyDescent="0.25">
      <c r="A218" s="23"/>
      <c r="B218" s="15"/>
      <c r="C218" s="11"/>
      <c r="D218" s="7" t="s">
        <v>22</v>
      </c>
      <c r="E218" s="56" t="s">
        <v>109</v>
      </c>
      <c r="F218" s="94" t="s">
        <v>107</v>
      </c>
      <c r="G218" s="42">
        <v>3.04</v>
      </c>
      <c r="H218" s="42">
        <v>0.32</v>
      </c>
      <c r="I218" s="42">
        <v>19.68</v>
      </c>
      <c r="J218" s="42">
        <v>94</v>
      </c>
      <c r="K218" s="43"/>
      <c r="L218" s="42">
        <v>2.48</v>
      </c>
    </row>
    <row r="219" spans="1:12" ht="15" x14ac:dyDescent="0.25">
      <c r="A219" s="23"/>
      <c r="B219" s="15"/>
      <c r="C219" s="11"/>
      <c r="D219" s="7" t="s">
        <v>23</v>
      </c>
      <c r="E219" s="41"/>
      <c r="F219" s="42"/>
      <c r="G219" s="42"/>
      <c r="H219" s="42"/>
      <c r="I219" s="42"/>
      <c r="J219" s="42"/>
      <c r="K219" s="43"/>
      <c r="L219" s="42"/>
    </row>
    <row r="220" spans="1:12" ht="15" x14ac:dyDescent="0.25">
      <c r="A220" s="23"/>
      <c r="B220" s="15"/>
      <c r="C220" s="11"/>
      <c r="D220" s="6"/>
      <c r="E220" s="41"/>
      <c r="F220" s="42"/>
      <c r="G220" s="42"/>
      <c r="H220" s="42"/>
      <c r="I220" s="42"/>
      <c r="J220" s="42"/>
      <c r="K220" s="43"/>
      <c r="L220" s="42"/>
    </row>
    <row r="221" spans="1:12" ht="15" x14ac:dyDescent="0.25">
      <c r="A221" s="23"/>
      <c r="B221" s="15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25">
      <c r="A222" s="24"/>
      <c r="B222" s="17"/>
      <c r="C222" s="8"/>
      <c r="D222" s="18" t="s">
        <v>31</v>
      </c>
      <c r="E222" s="9"/>
      <c r="F222" s="19">
        <f>SUM(F215:F221)</f>
        <v>450</v>
      </c>
      <c r="G222" s="19">
        <f t="shared" ref="G222:J222" si="100">SUM(G215:G221)</f>
        <v>3.5150000000000001</v>
      </c>
      <c r="H222" s="19">
        <f t="shared" si="100"/>
        <v>0.79499999999999993</v>
      </c>
      <c r="I222" s="19">
        <f t="shared" si="100"/>
        <v>39.322000000000003</v>
      </c>
      <c r="J222" s="19">
        <f t="shared" si="100"/>
        <v>181.83600000000001</v>
      </c>
      <c r="K222" s="25"/>
      <c r="L222" s="19">
        <f t="shared" ref="L222" si="101">SUM(L215:L221)</f>
        <v>20.98</v>
      </c>
    </row>
    <row r="223" spans="1:12" ht="15" x14ac:dyDescent="0.25">
      <c r="A223" s="26">
        <f>A215</f>
        <v>2</v>
      </c>
      <c r="B223" s="13">
        <v>6</v>
      </c>
      <c r="C223" s="10" t="s">
        <v>54</v>
      </c>
      <c r="D223" s="7" t="s">
        <v>24</v>
      </c>
      <c r="E223" s="60"/>
      <c r="F223" s="61"/>
      <c r="G223" s="42"/>
      <c r="H223" s="42"/>
      <c r="I223" s="42"/>
      <c r="J223" s="42"/>
      <c r="K223" s="43"/>
      <c r="L223" s="42"/>
    </row>
    <row r="224" spans="1:12" ht="15" x14ac:dyDescent="0.25">
      <c r="A224" s="23"/>
      <c r="B224" s="15"/>
      <c r="C224" s="11"/>
      <c r="D224" s="7" t="s">
        <v>25</v>
      </c>
      <c r="E224" s="41"/>
      <c r="F224" s="42"/>
      <c r="G224" s="42"/>
      <c r="H224" s="42"/>
      <c r="I224" s="42"/>
      <c r="J224" s="42"/>
      <c r="K224" s="43"/>
      <c r="L224" s="42"/>
    </row>
    <row r="225" spans="1:12" ht="15" x14ac:dyDescent="0.25">
      <c r="A225" s="23"/>
      <c r="B225" s="15"/>
      <c r="C225" s="11"/>
      <c r="D225" s="7" t="s">
        <v>26</v>
      </c>
      <c r="E225" s="51"/>
      <c r="F225" s="94"/>
      <c r="G225" s="42"/>
      <c r="H225" s="42"/>
      <c r="I225" s="42"/>
      <c r="J225" s="42"/>
      <c r="K225" s="43"/>
      <c r="L225" s="42"/>
    </row>
    <row r="226" spans="1:12" ht="15" x14ac:dyDescent="0.25">
      <c r="A226" s="23"/>
      <c r="B226" s="15"/>
      <c r="C226" s="11"/>
      <c r="D226" s="7" t="s">
        <v>27</v>
      </c>
      <c r="E226" s="51"/>
      <c r="F226" s="95"/>
      <c r="G226" s="42"/>
      <c r="H226" s="42"/>
      <c r="I226" s="42"/>
      <c r="J226" s="42"/>
      <c r="K226" s="43"/>
      <c r="L226" s="42"/>
    </row>
    <row r="227" spans="1:12" ht="15" x14ac:dyDescent="0.25">
      <c r="A227" s="23"/>
      <c r="B227" s="15"/>
      <c r="C227" s="11"/>
      <c r="D227" s="7" t="s">
        <v>28</v>
      </c>
      <c r="E227" s="96"/>
      <c r="F227" s="97"/>
      <c r="G227" s="42"/>
      <c r="H227" s="42"/>
      <c r="I227" s="42"/>
      <c r="J227" s="42"/>
      <c r="K227" s="43"/>
      <c r="L227" s="42"/>
    </row>
    <row r="228" spans="1:12" ht="15" x14ac:dyDescent="0.25">
      <c r="A228" s="23"/>
      <c r="B228" s="15"/>
      <c r="C228" s="11"/>
      <c r="D228" s="7" t="s">
        <v>29</v>
      </c>
      <c r="E228" s="41"/>
      <c r="F228" s="42"/>
      <c r="G228" s="42"/>
      <c r="H228" s="42"/>
      <c r="I228" s="42"/>
      <c r="J228" s="42"/>
      <c r="K228" s="43"/>
      <c r="L228" s="42"/>
    </row>
    <row r="229" spans="1:12" ht="15" x14ac:dyDescent="0.25">
      <c r="A229" s="23"/>
      <c r="B229" s="15"/>
      <c r="C229" s="11"/>
      <c r="D229" s="7" t="s">
        <v>30</v>
      </c>
      <c r="E229" s="51"/>
      <c r="F229" s="95"/>
      <c r="G229" s="42"/>
      <c r="H229" s="42"/>
      <c r="I229" s="42"/>
      <c r="J229" s="42"/>
      <c r="K229" s="43"/>
      <c r="L229" s="42"/>
    </row>
    <row r="230" spans="1:12" ht="15" x14ac:dyDescent="0.2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4"/>
      <c r="B232" s="17"/>
      <c r="C232" s="8"/>
      <c r="D232" s="18" t="s">
        <v>31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99" t="s">
        <v>4</v>
      </c>
      <c r="D233" s="100"/>
      <c r="E233" s="31"/>
      <c r="F233" s="32">
        <f>F222+F232</f>
        <v>450</v>
      </c>
      <c r="G233" s="32">
        <f>G222+G232</f>
        <v>3.5150000000000001</v>
      </c>
      <c r="H233" s="32">
        <f>H222+H232</f>
        <v>0.79499999999999993</v>
      </c>
      <c r="I233" s="32">
        <f>I222+I232</f>
        <v>39.322000000000003</v>
      </c>
      <c r="J233" s="32">
        <f>J222+J232</f>
        <v>181.83600000000001</v>
      </c>
      <c r="K233" s="32"/>
      <c r="L233" s="32">
        <f>L222+L232</f>
        <v>20.98</v>
      </c>
    </row>
    <row r="234" spans="1:12" ht="13.5" thickBot="1" x14ac:dyDescent="0.25">
      <c r="A234" s="27"/>
      <c r="B234" s="28"/>
      <c r="C234" s="102" t="s">
        <v>5</v>
      </c>
      <c r="D234" s="102"/>
      <c r="E234" s="102"/>
      <c r="F234" s="34">
        <f>(F24+F43+F62+F81+F100+F138+F157+F176+F195+F214)/(IF(F24=0,0,1)+IF(F43=0,0,1)+IF(F62=0,0,1)+IF(F81=0,0,1)+IF(F100=0,0,1)+IF(F138=0,0,1)+IF(F157=0,0,1)+IF(F176=0,0,1)+IF(F195=0,0,1)+IF(F214=0,0,1))</f>
        <v>905.7</v>
      </c>
      <c r="G234" s="34">
        <f t="shared" ref="G234:J234" si="104">(G24+G43+G62+G81+G100+G138+G157+G176+G195+G214)/(IF(G24=0,0,1)+IF(G43=0,0,1)+IF(G62=0,0,1)+IF(G81=0,0,1)+IF(G100=0,0,1)+IF(G138=0,0,1)+IF(G157=0,0,1)+IF(G176=0,0,1)+IF(G195=0,0,1)+IF(G214=0,0,1))</f>
        <v>28.778400000000005</v>
      </c>
      <c r="H234" s="34">
        <f t="shared" si="104"/>
        <v>30.2605</v>
      </c>
      <c r="I234" s="34">
        <f t="shared" si="104"/>
        <v>132.637</v>
      </c>
      <c r="J234" s="34">
        <f t="shared" si="104"/>
        <v>913.9796</v>
      </c>
      <c r="K234" s="34"/>
      <c r="L234" s="34">
        <f t="shared" ref="L234" si="105">(L24+L43+L62+L81+L100+L138+L157+L176+L195+L214)/(IF(L24=0,0,1)+IF(L43=0,0,1)+IF(L62=0,0,1)+IF(L81=0,0,1)+IF(L100=0,0,1)+IF(L138=0,0,1)+IF(L157=0,0,1)+IF(L176=0,0,1)+IF(L195=0,0,1)+IF(L214=0,0,1))</f>
        <v>72.348299999999995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234:E234"/>
    <mergeCell ref="C214:D214"/>
    <mergeCell ref="C157:D157"/>
    <mergeCell ref="C176:D176"/>
    <mergeCell ref="C195:D195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2023-10-17T05:55:03Z</dcterms:modified>
</cp:coreProperties>
</file>