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-120" yWindow="-120" windowWidth="20730" windowHeight="11160" tabRatio="596"/>
  </bookViews>
  <sheets>
    <sheet name="Лист2" sheetId="2" r:id="rId1"/>
    <sheet name="Лист3" sheetId="3" r:id="rId2"/>
  </sheets>
  <definedNames>
    <definedName name="_xlnm._FilterDatabase" localSheetId="0" hidden="1">Лист2!$B$1:$B$128</definedName>
    <definedName name="_xlnm.Print_Area" localSheetId="0">Лист2!$A$1:$K$128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3" i="2"/>
  <c r="E123"/>
  <c r="F123"/>
  <c r="G123"/>
  <c r="H123"/>
  <c r="I123"/>
  <c r="J123"/>
  <c r="J67"/>
  <c r="I67"/>
  <c r="H67"/>
  <c r="G67"/>
  <c r="F67"/>
  <c r="E67"/>
  <c r="D67"/>
  <c r="J59" l="1"/>
  <c r="I59"/>
  <c r="H59"/>
  <c r="G59"/>
  <c r="F59"/>
  <c r="E59"/>
  <c r="D59"/>
  <c r="J50"/>
  <c r="I50"/>
  <c r="H50"/>
  <c r="G50"/>
  <c r="F50"/>
  <c r="E50"/>
  <c r="D50"/>
  <c r="J40" l="1"/>
  <c r="I40"/>
  <c r="H40"/>
  <c r="J114"/>
  <c r="I114"/>
  <c r="H114"/>
  <c r="G114"/>
  <c r="F114"/>
  <c r="E114"/>
  <c r="D114"/>
  <c r="J106"/>
  <c r="I106"/>
  <c r="H106"/>
  <c r="J96"/>
  <c r="I96"/>
  <c r="H96"/>
  <c r="J86" l="1"/>
  <c r="I86"/>
  <c r="H86"/>
  <c r="J77"/>
  <c r="I77"/>
  <c r="H77"/>
  <c r="J30" l="1"/>
  <c r="I30"/>
  <c r="H30"/>
  <c r="J21"/>
  <c r="I21"/>
  <c r="H21"/>
  <c r="H124" l="1"/>
  <c r="H125" s="1"/>
  <c r="J124"/>
  <c r="J125" s="1"/>
  <c r="I124"/>
  <c r="I125" s="1"/>
  <c r="O32" i="3"/>
  <c r="N32"/>
  <c r="M32"/>
  <c r="L32"/>
  <c r="K32"/>
  <c r="J32"/>
  <c r="I32"/>
  <c r="H32"/>
  <c r="G32"/>
  <c r="F32"/>
  <c r="E32"/>
  <c r="O27"/>
  <c r="N27"/>
  <c r="M27"/>
  <c r="L27"/>
  <c r="K27"/>
  <c r="J27"/>
  <c r="I27"/>
  <c r="H27"/>
  <c r="G27"/>
  <c r="F27"/>
  <c r="E27"/>
  <c r="O22"/>
  <c r="N22"/>
  <c r="M22"/>
  <c r="L22"/>
  <c r="K22"/>
  <c r="J22"/>
  <c r="I22"/>
  <c r="H22"/>
  <c r="G22"/>
  <c r="F22"/>
  <c r="E22"/>
  <c r="O17"/>
  <c r="N17"/>
  <c r="M17"/>
  <c r="L17"/>
  <c r="K17"/>
  <c r="J17"/>
  <c r="I17"/>
  <c r="H17"/>
  <c r="H33" s="1"/>
  <c r="H34" s="1"/>
  <c r="G17"/>
  <c r="F17"/>
  <c r="F33" s="1"/>
  <c r="F34" s="1"/>
  <c r="E17"/>
  <c r="O12"/>
  <c r="O33" s="1"/>
  <c r="O34" s="1"/>
  <c r="N12"/>
  <c r="M12"/>
  <c r="M33" s="1"/>
  <c r="M34" s="1"/>
  <c r="L12"/>
  <c r="K12"/>
  <c r="K33" s="1"/>
  <c r="K34" s="1"/>
  <c r="J12"/>
  <c r="I12"/>
  <c r="I33" s="1"/>
  <c r="I34" s="1"/>
  <c r="H12"/>
  <c r="G12"/>
  <c r="G33" s="1"/>
  <c r="G34" s="1"/>
  <c r="F12"/>
  <c r="E12"/>
  <c r="E33" s="1"/>
  <c r="E34" s="1"/>
  <c r="J33" l="1"/>
  <c r="J34" s="1"/>
  <c r="L33"/>
  <c r="L34" s="1"/>
  <c r="N33"/>
  <c r="N34" s="1"/>
  <c r="D21" i="2"/>
  <c r="E106" l="1"/>
  <c r="F106"/>
  <c r="G106"/>
  <c r="D106"/>
  <c r="E96"/>
  <c r="F96"/>
  <c r="G96"/>
  <c r="D96"/>
  <c r="E86"/>
  <c r="F86"/>
  <c r="G86"/>
  <c r="D86"/>
  <c r="E77"/>
  <c r="F77"/>
  <c r="G77"/>
  <c r="D77"/>
  <c r="E40"/>
  <c r="F40"/>
  <c r="G40"/>
  <c r="D40"/>
  <c r="G30" l="1"/>
  <c r="F30"/>
  <c r="E30"/>
  <c r="D30"/>
  <c r="D124" s="1"/>
  <c r="D125" s="1"/>
  <c r="G21" l="1"/>
  <c r="G124" s="1"/>
  <c r="G125" s="1"/>
  <c r="F21"/>
  <c r="F124" s="1"/>
  <c r="F125" s="1"/>
  <c r="E21"/>
  <c r="E124" s="1"/>
  <c r="E125" s="1"/>
</calcChain>
</file>

<file path=xl/sharedStrings.xml><?xml version="1.0" encoding="utf-8"?>
<sst xmlns="http://schemas.openxmlformats.org/spreadsheetml/2006/main" count="254" uniqueCount="120">
  <si>
    <t>Наименование блюда</t>
  </si>
  <si>
    <t>Выход блюда(гр)</t>
  </si>
  <si>
    <t>Пищевые вещества(г)</t>
  </si>
  <si>
    <t>Энергетическая ценность (ккал)</t>
  </si>
  <si>
    <t>Б</t>
  </si>
  <si>
    <t>Ж</t>
  </si>
  <si>
    <t>У</t>
  </si>
  <si>
    <t>Обед</t>
  </si>
  <si>
    <t>Итого</t>
  </si>
  <si>
    <t>Сармановского муниципального района</t>
  </si>
  <si>
    <t>1-4 кл</t>
  </si>
  <si>
    <t>1 неделя  1 день (понедельник)</t>
  </si>
  <si>
    <t>1 неделя  2 день (вторник)</t>
  </si>
  <si>
    <t>1 неделя  3 день (среда)</t>
  </si>
  <si>
    <t>1 неделя  4 день (четверг)</t>
  </si>
  <si>
    <t>1 неделя  5 день (пятница)</t>
  </si>
  <si>
    <t>2 неделя  1 день (понедельник)</t>
  </si>
  <si>
    <t>2 неделя  2 день (вторник)</t>
  </si>
  <si>
    <t>2 неделя  3 день (среда)</t>
  </si>
  <si>
    <t>2 неделя  4 день (четверг)</t>
  </si>
  <si>
    <t>2 неделя  5 день (пятница)</t>
  </si>
  <si>
    <t>2 неделя  6 день (суббота)</t>
  </si>
  <si>
    <t>Чай сладкий  с сахаром</t>
  </si>
  <si>
    <t>Минеральн.вещества, мг</t>
  </si>
  <si>
    <t>Са</t>
  </si>
  <si>
    <t>Р</t>
  </si>
  <si>
    <t>С</t>
  </si>
  <si>
    <t>Витамины, мг</t>
  </si>
  <si>
    <t>№ тех. карты</t>
  </si>
  <si>
    <t>Хлеб рж-пшеничный</t>
  </si>
  <si>
    <t>Какао с молоком</t>
  </si>
  <si>
    <t>Компот из смеси сухофруктов</t>
  </si>
  <si>
    <t>Кисель фруктово-ягодный</t>
  </si>
  <si>
    <t>Картофельное пюре</t>
  </si>
  <si>
    <t>Жаркое по-домашнему</t>
  </si>
  <si>
    <t>Итого за 12 дней</t>
  </si>
  <si>
    <t>Средняя величина за 1 день</t>
  </si>
  <si>
    <t>Понедельник</t>
  </si>
  <si>
    <t>Вторник</t>
  </si>
  <si>
    <t>Среда</t>
  </si>
  <si>
    <t>Четверг</t>
  </si>
  <si>
    <t>Пятница</t>
  </si>
  <si>
    <t>Суп картофельный с горохом на м/к бульоне</t>
  </si>
  <si>
    <t>Суп с макаронными изделиями и картофелем на м/к бульоне</t>
  </si>
  <si>
    <t>Итого за 5 дней</t>
  </si>
  <si>
    <t>ИТОГО</t>
  </si>
  <si>
    <t xml:space="preserve">ПРИМЕРНОЕ 5 ДНЕВНОЕ МЕНЮ ДЛЯ ГРУПП ПРОДЛЕННОГО ДНЯ  ОБЩЕОБРАЗОВАТЕЛЬНЫХ  УЧРЕЖДЕНИЙ САРМАНОВСКОГО МУНИЦИПАЛЬНОГО РАЙОНА </t>
  </si>
  <si>
    <t>Суп рисовый с картофелем на м/к бульоне</t>
  </si>
  <si>
    <t>Наименование сборника рецептур:Сборник рецептур блюд и кулинарных изделий для предприятий общественного питания / Авт.-сост: А.И.Здобнов, В.А. Цыганенко, М.И.Цыганенко, М.И.Пересичный- К.А.С.К. 2005 г.</t>
  </si>
  <si>
    <t>55</t>
  </si>
  <si>
    <t>Гуляш из говядины</t>
  </si>
  <si>
    <t>Ряженка</t>
  </si>
  <si>
    <t xml:space="preserve">Булочки сдобные "Ромашка" </t>
  </si>
  <si>
    <t>ЩИ с капустой и картофелем</t>
  </si>
  <si>
    <t>50/100</t>
  </si>
  <si>
    <t>на  2 полугодие 2018-2019 учебного  года</t>
  </si>
  <si>
    <t>Минеральные вещества (мг)</t>
  </si>
  <si>
    <t>Чай с сахаром</t>
  </si>
  <si>
    <t>Яблоко</t>
  </si>
  <si>
    <t>Сок фруктовый</t>
  </si>
  <si>
    <t>200</t>
  </si>
  <si>
    <t>150</t>
  </si>
  <si>
    <t>Витамины (мг)</t>
  </si>
  <si>
    <t>Кисель</t>
  </si>
  <si>
    <t>Согласовано</t>
  </si>
  <si>
    <t>Утверждаю</t>
  </si>
  <si>
    <t>Директор ____________________</t>
  </si>
  <si>
    <t>Сыр порционный</t>
  </si>
  <si>
    <t>Каша гречневая рассыпчатая</t>
  </si>
  <si>
    <t>Котлеты рубленные из птицы</t>
  </si>
  <si>
    <t>1 неделя 6 день (суббота)</t>
  </si>
  <si>
    <t>Рис отварной</t>
  </si>
  <si>
    <t xml:space="preserve">Начальник отдела образования </t>
  </si>
  <si>
    <t>______________Г.Я.Идрисова</t>
  </si>
  <si>
    <t>Салат из моркови с сахаром</t>
  </si>
  <si>
    <t xml:space="preserve">Бифштекс рубленный </t>
  </si>
  <si>
    <t>Каша вязкая гречнивая</t>
  </si>
  <si>
    <t>Вафли</t>
  </si>
  <si>
    <t>Апельсин</t>
  </si>
  <si>
    <t>Чай с молоком</t>
  </si>
  <si>
    <t xml:space="preserve">Хлеб ржаной </t>
  </si>
  <si>
    <t>150/50/15</t>
  </si>
  <si>
    <t>30</t>
  </si>
  <si>
    <t>Горячий Завтрак</t>
  </si>
  <si>
    <t>Салат из белокочанной капусты</t>
  </si>
  <si>
    <t>Рагу из птицы</t>
  </si>
  <si>
    <t>Кофейный напиток</t>
  </si>
  <si>
    <t>60</t>
  </si>
  <si>
    <t>50/150</t>
  </si>
  <si>
    <t>100</t>
  </si>
  <si>
    <t>Салат из свеклы отварной</t>
  </si>
  <si>
    <t>Макаронные изделия отварные с маслом</t>
  </si>
  <si>
    <t>Пряники</t>
  </si>
  <si>
    <t>Банан</t>
  </si>
  <si>
    <t>50/50</t>
  </si>
  <si>
    <t>150/5</t>
  </si>
  <si>
    <t>200/15/7</t>
  </si>
  <si>
    <t>Салат овощной с яблоками</t>
  </si>
  <si>
    <t>Салат из моркови с яблоками</t>
  </si>
  <si>
    <t>Груша</t>
  </si>
  <si>
    <t>Горбуша тушеные  с овощами</t>
  </si>
  <si>
    <t>Плоды и ягоды свежие яблоки</t>
  </si>
  <si>
    <t>Пельмени мясные отварные</t>
  </si>
  <si>
    <t>Кофейный напиток с молоком</t>
  </si>
  <si>
    <t>180/5</t>
  </si>
  <si>
    <t>Фрикадельки в соусе</t>
  </si>
  <si>
    <t>-</t>
  </si>
  <si>
    <t>200/15</t>
  </si>
  <si>
    <t>Ленивые голубцы</t>
  </si>
  <si>
    <t>Биточки рыбные(минтай)</t>
  </si>
  <si>
    <t>Компот из сухофруктов</t>
  </si>
  <si>
    <t>Тефтели с рисом из гов.мясом</t>
  </si>
  <si>
    <t>Макароны отварные с маслом</t>
  </si>
  <si>
    <t>Жаркое из  говядины</t>
  </si>
  <si>
    <t>Чай с лимоном</t>
  </si>
  <si>
    <t>Горячий завтрак</t>
  </si>
  <si>
    <t xml:space="preserve">ПРИМЕРНОЕ 12 ДНЕВНОЕ МЕНЮ </t>
  </si>
  <si>
    <t>для организации бесплатного горячего  питания для обучающихся начальных классов образовательных организаций Республики Татарстан</t>
  </si>
  <si>
    <t>20</t>
  </si>
  <si>
    <t>Сок фруктовый 0,2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</si>
</sst>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9"/>
      <color indexed="8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9"/>
      <color indexed="8"/>
      <name val="Times New Roman"/>
      <family val="1"/>
      <charset val="204"/>
    </font>
    <font>
      <b/>
      <sz val="9"/>
      <color theme="1"/>
      <name val="Calibri"/>
      <family val="2"/>
      <charset val="204"/>
      <scheme val="minor"/>
    </font>
    <font>
      <b/>
      <i/>
      <sz val="9"/>
      <color theme="1"/>
      <name val="Calibri"/>
      <family val="2"/>
      <charset val="204"/>
      <scheme val="minor"/>
    </font>
    <font>
      <b/>
      <sz val="9.5"/>
      <color rgb="FF454545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theme="6" tint="0.59996337778862885"/>
      </patternFill>
    </fill>
    <fill>
      <patternFill patternType="solid">
        <fgColor theme="5" tint="0.79998168889431442"/>
        <bgColor theme="6" tint="0.59996337778862885"/>
      </patternFill>
    </fill>
    <fill>
      <patternFill patternType="solid">
        <fgColor indexed="65"/>
        <bgColor theme="6" tint="0.59996337778862885"/>
      </patternFill>
    </fill>
    <fill>
      <patternFill patternType="solid">
        <fgColor theme="0"/>
        <bgColor theme="6" tint="0.59996337778862885"/>
      </patternFill>
    </fill>
  </fills>
  <borders count="27">
    <border>
      <left/>
      <right/>
      <top/>
      <bottom/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8"/>
      </top>
      <bottom style="thin">
        <color indexed="64"/>
      </bottom>
      <diagonal/>
    </border>
    <border>
      <left/>
      <right style="thin">
        <color indexed="64"/>
      </right>
      <top style="medium">
        <color indexed="8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 style="thin">
        <color indexed="64"/>
      </bottom>
      <diagonal/>
    </border>
    <border>
      <left/>
      <right style="medium">
        <color indexed="8"/>
      </right>
      <top style="medium">
        <color indexed="8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1">
    <xf numFmtId="0" fontId="0" fillId="0" borderId="0"/>
  </cellStyleXfs>
  <cellXfs count="186">
    <xf numFmtId="0" fontId="0" fillId="0" borderId="0" xfId="0"/>
    <xf numFmtId="0" fontId="0" fillId="2" borderId="0" xfId="0" applyFill="1"/>
    <xf numFmtId="0" fontId="0" fillId="3" borderId="0" xfId="0" applyFill="1"/>
    <xf numFmtId="0" fontId="0" fillId="4" borderId="0" xfId="0" applyFill="1"/>
    <xf numFmtId="0" fontId="2" fillId="0" borderId="5" xfId="0" applyFont="1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2" fillId="2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0" fontId="3" fillId="2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49" fontId="3" fillId="2" borderId="4" xfId="0" applyNumberFormat="1" applyFont="1" applyFill="1" applyBorder="1" applyAlignment="1">
      <alignment horizontal="center" vertical="center" wrapText="1"/>
    </xf>
    <xf numFmtId="49" fontId="3" fillId="0" borderId="4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left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0" fontId="3" fillId="0" borderId="4" xfId="0" applyFont="1" applyBorder="1"/>
    <xf numFmtId="0" fontId="3" fillId="2" borderId="4" xfId="0" applyFont="1" applyFill="1" applyBorder="1"/>
    <xf numFmtId="2" fontId="5" fillId="2" borderId="4" xfId="0" applyNumberFormat="1" applyFont="1" applyFill="1" applyBorder="1"/>
    <xf numFmtId="0" fontId="3" fillId="0" borderId="4" xfId="0" applyFont="1" applyBorder="1" applyAlignment="1">
      <alignment vertical="top" wrapText="1"/>
    </xf>
    <xf numFmtId="0" fontId="3" fillId="4" borderId="4" xfId="0" applyFont="1" applyFill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5" fillId="0" borderId="17" xfId="0" applyFont="1" applyBorder="1" applyAlignment="1">
      <alignment horizontal="left" vertical="center" wrapText="1"/>
    </xf>
    <xf numFmtId="49" fontId="5" fillId="2" borderId="18" xfId="0" applyNumberFormat="1" applyFont="1" applyFill="1" applyBorder="1" applyAlignment="1">
      <alignment horizontal="center" vertical="center" wrapText="1"/>
    </xf>
    <xf numFmtId="49" fontId="5" fillId="0" borderId="4" xfId="0" applyNumberFormat="1" applyFont="1" applyFill="1" applyBorder="1" applyAlignment="1">
      <alignment horizontal="center" vertical="center" wrapText="1"/>
    </xf>
    <xf numFmtId="0" fontId="1" fillId="0" borderId="0" xfId="0" applyFont="1"/>
    <xf numFmtId="49" fontId="5" fillId="2" borderId="4" xfId="0" applyNumberFormat="1" applyFont="1" applyFill="1" applyBorder="1" applyAlignment="1">
      <alignment horizontal="center" vertical="center" wrapText="1"/>
    </xf>
    <xf numFmtId="0" fontId="5" fillId="0" borderId="13" xfId="0" applyFont="1" applyBorder="1" applyAlignment="1">
      <alignment horizontal="left" vertical="center" wrapText="1"/>
    </xf>
    <xf numFmtId="0" fontId="1" fillId="4" borderId="0" xfId="0" applyFont="1" applyFill="1"/>
    <xf numFmtId="0" fontId="3" fillId="0" borderId="0" xfId="0" applyFont="1" applyAlignment="1"/>
    <xf numFmtId="0" fontId="5" fillId="0" borderId="4" xfId="0" applyFont="1" applyFill="1" applyBorder="1" applyAlignment="1">
      <alignment horizontal="center" vertical="center" wrapText="1"/>
    </xf>
    <xf numFmtId="2" fontId="0" fillId="0" borderId="0" xfId="0" applyNumberFormat="1"/>
    <xf numFmtId="2" fontId="2" fillId="0" borderId="1" xfId="0" applyNumberFormat="1" applyFont="1" applyBorder="1" applyAlignment="1">
      <alignment vertical="top" wrapText="1"/>
    </xf>
    <xf numFmtId="2" fontId="3" fillId="0" borderId="4" xfId="0" applyNumberFormat="1" applyFont="1" applyBorder="1" applyAlignment="1">
      <alignment horizontal="center" vertical="center" wrapText="1"/>
    </xf>
    <xf numFmtId="2" fontId="5" fillId="2" borderId="4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0" fillId="0" borderId="0" xfId="0" applyFont="1"/>
    <xf numFmtId="0" fontId="0" fillId="2" borderId="0" xfId="0" applyFont="1" applyFill="1"/>
    <xf numFmtId="2" fontId="0" fillId="0" borderId="0" xfId="0" applyNumberFormat="1" applyFont="1"/>
    <xf numFmtId="0" fontId="9" fillId="0" borderId="5" xfId="0" applyFont="1" applyBorder="1" applyAlignment="1">
      <alignment vertical="top" wrapText="1"/>
    </xf>
    <xf numFmtId="0" fontId="0" fillId="0" borderId="8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9" fillId="3" borderId="0" xfId="0" applyFont="1" applyFill="1" applyBorder="1" applyAlignment="1">
      <alignment vertical="top" wrapText="1"/>
    </xf>
    <xf numFmtId="0" fontId="9" fillId="6" borderId="0" xfId="0" applyFont="1" applyFill="1" applyBorder="1" applyAlignment="1">
      <alignment vertical="top" wrapText="1"/>
    </xf>
    <xf numFmtId="2" fontId="9" fillId="3" borderId="0" xfId="0" applyNumberFormat="1" applyFont="1" applyFill="1" applyBorder="1" applyAlignment="1">
      <alignment vertical="top" wrapText="1"/>
    </xf>
    <xf numFmtId="0" fontId="10" fillId="3" borderId="0" xfId="0" applyFont="1" applyFill="1" applyBorder="1" applyAlignment="1">
      <alignment vertical="top" wrapText="1"/>
    </xf>
    <xf numFmtId="0" fontId="0" fillId="4" borderId="4" xfId="0" applyFont="1" applyFill="1" applyBorder="1" applyAlignment="1">
      <alignment horizontal="left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0" fontId="0" fillId="7" borderId="4" xfId="0" applyFont="1" applyFill="1" applyBorder="1" applyAlignment="1">
      <alignment horizontal="center" vertical="center" wrapText="1"/>
    </xf>
    <xf numFmtId="0" fontId="0" fillId="0" borderId="4" xfId="0" applyNumberFormat="1" applyFont="1" applyBorder="1" applyAlignment="1">
      <alignment horizontal="center" vertical="center" wrapText="1"/>
    </xf>
    <xf numFmtId="2" fontId="0" fillId="0" borderId="4" xfId="0" applyNumberFormat="1" applyFont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left" vertical="center" wrapText="1"/>
    </xf>
    <xf numFmtId="49" fontId="0" fillId="2" borderId="4" xfId="0" applyNumberFormat="1" applyFont="1" applyFill="1" applyBorder="1" applyAlignment="1">
      <alignment horizontal="center" vertical="center" wrapText="1"/>
    </xf>
    <xf numFmtId="0" fontId="0" fillId="7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 applyNumberFormat="1" applyFont="1" applyBorder="1" applyAlignment="1">
      <alignment horizontal="center" vertical="center" wrapText="1"/>
    </xf>
    <xf numFmtId="0" fontId="0" fillId="4" borderId="4" xfId="0" applyFont="1" applyFill="1" applyBorder="1" applyAlignment="1">
      <alignment horizontal="center" vertical="center" wrapText="1"/>
    </xf>
    <xf numFmtId="0" fontId="0" fillId="8" borderId="4" xfId="0" applyFont="1" applyFill="1" applyBorder="1" applyAlignment="1">
      <alignment horizontal="center" vertical="center" wrapText="1"/>
    </xf>
    <xf numFmtId="2" fontId="0" fillId="4" borderId="4" xfId="0" applyNumberFormat="1" applyFont="1" applyFill="1" applyBorder="1" applyAlignment="1">
      <alignment horizontal="center" vertical="center" wrapText="1"/>
    </xf>
    <xf numFmtId="0" fontId="0" fillId="4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left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7" borderId="4" xfId="0" applyFont="1" applyFill="1" applyBorder="1" applyAlignment="1">
      <alignment horizontal="center" vertical="center" wrapText="1"/>
    </xf>
    <xf numFmtId="2" fontId="1" fillId="0" borderId="4" xfId="0" applyNumberFormat="1" applyFont="1" applyBorder="1" applyAlignment="1">
      <alignment horizontal="center" vertical="center" wrapText="1"/>
    </xf>
    <xf numFmtId="0" fontId="9" fillId="2" borderId="0" xfId="0" applyFont="1" applyFill="1" applyBorder="1" applyAlignment="1">
      <alignment vertical="top" wrapText="1"/>
    </xf>
    <xf numFmtId="0" fontId="9" fillId="0" borderId="0" xfId="0" applyFont="1" applyBorder="1" applyAlignment="1">
      <alignment vertical="top" wrapText="1"/>
    </xf>
    <xf numFmtId="0" fontId="9" fillId="7" borderId="0" xfId="0" applyFont="1" applyFill="1" applyBorder="1" applyAlignment="1">
      <alignment vertical="top" wrapText="1"/>
    </xf>
    <xf numFmtId="2" fontId="9" fillId="0" borderId="0" xfId="0" applyNumberFormat="1" applyFont="1" applyBorder="1" applyAlignment="1">
      <alignment vertical="top" wrapText="1"/>
    </xf>
    <xf numFmtId="0" fontId="9" fillId="0" borderId="0" xfId="0" applyNumberFormat="1" applyFont="1" applyBorder="1" applyAlignment="1">
      <alignment vertical="top" wrapText="1"/>
    </xf>
    <xf numFmtId="0" fontId="10" fillId="4" borderId="0" xfId="0" applyFont="1" applyFill="1" applyBorder="1" applyAlignment="1">
      <alignment vertical="top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4" borderId="4" xfId="0" applyFont="1" applyFill="1" applyBorder="1" applyAlignment="1">
      <alignment horizontal="left" vertical="center" wrapText="1"/>
    </xf>
    <xf numFmtId="0" fontId="1" fillId="5" borderId="4" xfId="0" applyFont="1" applyFill="1" applyBorder="1" applyAlignment="1">
      <alignment horizontal="center" vertical="center" wrapText="1"/>
    </xf>
    <xf numFmtId="0" fontId="1" fillId="2" borderId="4" xfId="0" applyNumberFormat="1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0" fontId="11" fillId="4" borderId="4" xfId="0" applyFont="1" applyFill="1" applyBorder="1" applyAlignment="1">
      <alignment horizontal="left" vertical="top" wrapText="1"/>
    </xf>
    <xf numFmtId="0" fontId="11" fillId="2" borderId="4" xfId="0" applyFont="1" applyFill="1" applyBorder="1" applyAlignment="1">
      <alignment horizontal="center" vertical="top" wrapText="1"/>
    </xf>
    <xf numFmtId="0" fontId="11" fillId="0" borderId="4" xfId="0" applyFont="1" applyBorder="1" applyAlignment="1">
      <alignment horizontal="center" vertical="top" wrapText="1"/>
    </xf>
    <xf numFmtId="0" fontId="11" fillId="7" borderId="4" xfId="0" applyFont="1" applyFill="1" applyBorder="1" applyAlignment="1">
      <alignment horizontal="center" vertical="top" wrapText="1"/>
    </xf>
    <xf numFmtId="0" fontId="11" fillId="0" borderId="4" xfId="0" applyNumberFormat="1" applyFont="1" applyBorder="1" applyAlignment="1">
      <alignment horizontal="center" vertical="top" wrapText="1"/>
    </xf>
    <xf numFmtId="0" fontId="10" fillId="4" borderId="4" xfId="0" applyFont="1" applyFill="1" applyBorder="1" applyAlignment="1">
      <alignment horizontal="center" vertical="top" wrapText="1"/>
    </xf>
    <xf numFmtId="0" fontId="1" fillId="8" borderId="4" xfId="0" applyFont="1" applyFill="1" applyBorder="1" applyAlignment="1">
      <alignment horizontal="center" vertical="center" wrapText="1"/>
    </xf>
    <xf numFmtId="2" fontId="1" fillId="4" borderId="4" xfId="0" applyNumberFormat="1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49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Font="1" applyBorder="1"/>
    <xf numFmtId="0" fontId="0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/>
    </xf>
    <xf numFmtId="2" fontId="1" fillId="5" borderId="4" xfId="0" applyNumberFormat="1" applyFont="1" applyFill="1" applyBorder="1" applyAlignment="1">
      <alignment horizontal="center"/>
    </xf>
    <xf numFmtId="0" fontId="0" fillId="4" borderId="8" xfId="0" applyFont="1" applyFill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8" fillId="4" borderId="4" xfId="0" applyFont="1" applyFill="1" applyBorder="1" applyAlignment="1">
      <alignment horizontal="center" vertical="center" wrapText="1"/>
    </xf>
    <xf numFmtId="2" fontId="8" fillId="4" borderId="4" xfId="0" applyNumberFormat="1" applyFont="1" applyFill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left" vertical="center" wrapText="1"/>
    </xf>
    <xf numFmtId="2" fontId="9" fillId="0" borderId="17" xfId="0" applyNumberFormat="1" applyFont="1" applyBorder="1" applyAlignment="1">
      <alignment horizontal="center" vertical="top" wrapText="1"/>
    </xf>
    <xf numFmtId="2" fontId="9" fillId="0" borderId="4" xfId="0" applyNumberFormat="1" applyFont="1" applyBorder="1" applyAlignment="1">
      <alignment horizontal="center" vertical="top" wrapText="1"/>
    </xf>
    <xf numFmtId="0" fontId="9" fillId="0" borderId="4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2" borderId="26" xfId="0" applyFont="1" applyFill="1" applyBorder="1" applyAlignment="1">
      <alignment vertical="top" wrapText="1"/>
    </xf>
    <xf numFmtId="0" fontId="9" fillId="2" borderId="26" xfId="0" applyFont="1" applyFill="1" applyBorder="1" applyAlignment="1">
      <alignment horizontal="center" vertical="top" wrapText="1"/>
    </xf>
    <xf numFmtId="0" fontId="0" fillId="0" borderId="5" xfId="0" applyFont="1" applyBorder="1" applyAlignment="1">
      <alignment vertical="top" wrapText="1"/>
    </xf>
    <xf numFmtId="0" fontId="0" fillId="4" borderId="4" xfId="0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49" fontId="0" fillId="2" borderId="4" xfId="0" applyNumberFormat="1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top" wrapText="1"/>
    </xf>
    <xf numFmtId="0" fontId="9" fillId="5" borderId="26" xfId="0" applyFont="1" applyFill="1" applyBorder="1" applyAlignment="1">
      <alignment vertical="top" wrapText="1"/>
    </xf>
    <xf numFmtId="49" fontId="0" fillId="4" borderId="4" xfId="0" applyNumberFormat="1" applyFill="1" applyBorder="1" applyAlignment="1">
      <alignment horizontal="center" vertical="center" wrapText="1"/>
    </xf>
    <xf numFmtId="0" fontId="0" fillId="4" borderId="6" xfId="0" applyFont="1" applyFill="1" applyBorder="1" applyAlignment="1">
      <alignment horizontal="center" vertical="center" wrapText="1"/>
    </xf>
    <xf numFmtId="0" fontId="0" fillId="4" borderId="4" xfId="0" applyNumberForma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vertical="top" wrapText="1"/>
    </xf>
    <xf numFmtId="0" fontId="10" fillId="3" borderId="3" xfId="0" applyFont="1" applyFill="1" applyBorder="1" applyAlignment="1">
      <alignment vertical="top" wrapText="1"/>
    </xf>
    <xf numFmtId="0" fontId="0" fillId="4" borderId="6" xfId="0" applyFont="1" applyFill="1" applyBorder="1" applyAlignment="1">
      <alignment horizontal="center" vertical="center" wrapText="1"/>
    </xf>
    <xf numFmtId="0" fontId="0" fillId="4" borderId="7" xfId="0" applyFont="1" applyFill="1" applyBorder="1" applyAlignment="1">
      <alignment horizontal="center" vertical="center" wrapText="1"/>
    </xf>
    <xf numFmtId="0" fontId="0" fillId="4" borderId="5" xfId="0" applyFont="1" applyFill="1" applyBorder="1" applyAlignment="1">
      <alignment horizontal="center" vertical="center" wrapText="1"/>
    </xf>
    <xf numFmtId="0" fontId="0" fillId="4" borderId="8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left" vertical="center" wrapText="1"/>
    </xf>
    <xf numFmtId="0" fontId="0" fillId="0" borderId="21" xfId="0" applyBorder="1" applyAlignment="1">
      <alignment horizontal="left" vertical="center" wrapText="1"/>
    </xf>
    <xf numFmtId="0" fontId="0" fillId="0" borderId="21" xfId="0" applyBorder="1" applyAlignment="1">
      <alignment vertical="center" wrapText="1"/>
    </xf>
    <xf numFmtId="0" fontId="0" fillId="0" borderId="18" xfId="0" applyBorder="1" applyAlignment="1">
      <alignment vertical="center" wrapText="1"/>
    </xf>
    <xf numFmtId="0" fontId="10" fillId="0" borderId="2" xfId="0" applyFont="1" applyBorder="1" applyAlignment="1">
      <alignment horizontal="left" vertical="top" wrapText="1"/>
    </xf>
    <xf numFmtId="0" fontId="10" fillId="0" borderId="3" xfId="0" applyFont="1" applyBorder="1" applyAlignment="1">
      <alignment horizontal="left" vertical="top" wrapText="1"/>
    </xf>
    <xf numFmtId="0" fontId="10" fillId="4" borderId="2" xfId="0" applyFont="1" applyFill="1" applyBorder="1" applyAlignment="1">
      <alignment horizontal="left" vertical="top" wrapText="1"/>
    </xf>
    <xf numFmtId="0" fontId="10" fillId="4" borderId="3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left" vertical="top" wrapText="1"/>
    </xf>
    <xf numFmtId="0" fontId="1" fillId="0" borderId="0" xfId="0" applyFont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4" xfId="0" applyFont="1" applyBorder="1" applyAlignment="1">
      <alignment horizontal="center" vertical="top" wrapText="1"/>
    </xf>
    <xf numFmtId="0" fontId="0" fillId="0" borderId="4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0" borderId="21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 vertical="top" wrapText="1"/>
    </xf>
    <xf numFmtId="0" fontId="10" fillId="4" borderId="15" xfId="0" applyFont="1" applyFill="1" applyBorder="1" applyAlignment="1">
      <alignment horizontal="center" vertical="top" wrapText="1"/>
    </xf>
    <xf numFmtId="0" fontId="10" fillId="4" borderId="0" xfId="0" applyFont="1" applyFill="1" applyBorder="1" applyAlignment="1">
      <alignment horizontal="center" vertical="top" wrapText="1"/>
    </xf>
    <xf numFmtId="0" fontId="10" fillId="4" borderId="16" xfId="0" applyFont="1" applyFill="1" applyBorder="1" applyAlignment="1">
      <alignment horizontal="center" vertical="top" wrapText="1"/>
    </xf>
    <xf numFmtId="0" fontId="10" fillId="0" borderId="2" xfId="0" applyFont="1" applyBorder="1" applyAlignment="1">
      <alignment vertical="top" wrapText="1"/>
    </xf>
    <xf numFmtId="0" fontId="10" fillId="0" borderId="3" xfId="0" applyFont="1" applyBorder="1" applyAlignment="1">
      <alignment vertical="top" wrapText="1"/>
    </xf>
    <xf numFmtId="0" fontId="0" fillId="0" borderId="0" xfId="0" applyFont="1" applyAlignment="1">
      <alignment horizontal="left" vertical="center" wrapText="1"/>
    </xf>
    <xf numFmtId="0" fontId="10" fillId="4" borderId="24" xfId="0" applyFont="1" applyFill="1" applyBorder="1" applyAlignment="1">
      <alignment horizontal="left" vertical="top" wrapText="1"/>
    </xf>
    <xf numFmtId="0" fontId="10" fillId="4" borderId="25" xfId="0" applyFont="1" applyFill="1" applyBorder="1" applyAlignment="1">
      <alignment horizontal="left" vertical="top" wrapText="1"/>
    </xf>
    <xf numFmtId="0" fontId="0" fillId="0" borderId="5" xfId="0" applyFont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left" vertical="top" wrapText="1"/>
    </xf>
    <xf numFmtId="0" fontId="10" fillId="3" borderId="3" xfId="0" applyFont="1" applyFill="1" applyBorder="1" applyAlignment="1">
      <alignment horizontal="left" vertical="top" wrapText="1"/>
    </xf>
    <xf numFmtId="0" fontId="0" fillId="0" borderId="15" xfId="0" applyFont="1" applyBorder="1" applyAlignment="1">
      <alignment horizontal="left"/>
    </xf>
    <xf numFmtId="0" fontId="3" fillId="0" borderId="15" xfId="0" applyFont="1" applyBorder="1" applyAlignment="1">
      <alignment horizontal="left"/>
    </xf>
    <xf numFmtId="0" fontId="5" fillId="0" borderId="17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20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3" fillId="0" borderId="8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2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17" xfId="0" applyFont="1" applyBorder="1" applyAlignment="1">
      <alignment vertical="top" wrapText="1"/>
    </xf>
    <xf numFmtId="0" fontId="2" fillId="0" borderId="21" xfId="0" applyFont="1" applyBorder="1" applyAlignment="1">
      <alignment vertical="top" wrapText="1"/>
    </xf>
    <xf numFmtId="0" fontId="2" fillId="0" borderId="18" xfId="0" applyFont="1" applyBorder="1" applyAlignment="1">
      <alignment vertical="top" wrapText="1"/>
    </xf>
    <xf numFmtId="0" fontId="2" fillId="0" borderId="9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4" fillId="4" borderId="15" xfId="0" applyFont="1" applyFill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top" wrapText="1"/>
    </xf>
    <xf numFmtId="0" fontId="4" fillId="0" borderId="3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28"/>
  <sheetViews>
    <sheetView tabSelected="1" zoomScale="80" zoomScaleNormal="80" workbookViewId="0">
      <pane ySplit="10" topLeftCell="A73" activePane="bottomLeft" state="frozen"/>
      <selection pane="bottomLeft" activeCell="C88" sqref="C88:K88"/>
    </sheetView>
  </sheetViews>
  <sheetFormatPr defaultRowHeight="15"/>
  <cols>
    <col min="1" max="1" width="9.7109375" customWidth="1"/>
    <col min="2" max="2" width="30.140625" customWidth="1"/>
    <col min="3" max="3" width="10.140625" style="1" customWidth="1"/>
    <col min="4" max="4" width="13.140625" style="1" customWidth="1"/>
    <col min="5" max="5" width="11.28515625" style="1" customWidth="1"/>
    <col min="6" max="6" width="13.28515625" style="1" customWidth="1"/>
    <col min="7" max="7" width="16.140625" style="1" customWidth="1"/>
    <col min="8" max="8" width="14" customWidth="1"/>
    <col min="9" max="9" width="13.5703125" customWidth="1"/>
    <col min="10" max="10" width="14.28515625" style="32" customWidth="1"/>
    <col min="11" max="11" width="11.140625" style="29" customWidth="1"/>
  </cols>
  <sheetData>
    <row r="1" spans="1:11">
      <c r="A1" s="38" t="s">
        <v>64</v>
      </c>
      <c r="B1" s="38"/>
      <c r="C1" s="29"/>
      <c r="D1" s="38"/>
      <c r="E1" s="38"/>
      <c r="F1" s="38"/>
      <c r="G1" s="39"/>
      <c r="H1" s="38" t="s">
        <v>65</v>
      </c>
      <c r="I1" s="38"/>
      <c r="J1" s="40"/>
    </row>
    <row r="2" spans="1:11">
      <c r="A2" s="1" t="s">
        <v>72</v>
      </c>
      <c r="B2" s="38"/>
      <c r="C2" s="29"/>
      <c r="D2" s="38"/>
      <c r="E2" s="38"/>
      <c r="F2" s="38"/>
      <c r="G2" s="39"/>
      <c r="H2" s="38" t="s">
        <v>66</v>
      </c>
      <c r="I2" s="38"/>
      <c r="J2" s="40"/>
    </row>
    <row r="3" spans="1:11">
      <c r="A3" s="39" t="s">
        <v>9</v>
      </c>
      <c r="B3" s="38"/>
      <c r="C3" s="29"/>
      <c r="D3" s="38"/>
      <c r="E3" s="38"/>
      <c r="F3" s="38"/>
      <c r="G3" s="39"/>
      <c r="I3" s="38"/>
      <c r="J3" s="40"/>
    </row>
    <row r="4" spans="1:11">
      <c r="A4" s="1" t="s">
        <v>73</v>
      </c>
      <c r="B4" s="38"/>
      <c r="C4" s="29"/>
      <c r="D4" s="38"/>
      <c r="E4" s="38"/>
      <c r="F4" s="38"/>
      <c r="G4" s="39"/>
      <c r="H4" s="38"/>
      <c r="I4" s="38"/>
      <c r="J4" s="40"/>
    </row>
    <row r="5" spans="1:11">
      <c r="A5" s="39"/>
      <c r="B5" s="38"/>
      <c r="C5" s="39"/>
      <c r="D5" s="40"/>
      <c r="E5" s="38"/>
      <c r="F5" s="38"/>
      <c r="G5" s="38"/>
      <c r="H5" s="38"/>
      <c r="I5" s="38"/>
      <c r="J5" s="40"/>
    </row>
    <row r="6" spans="1:11">
      <c r="A6" s="135" t="s">
        <v>116</v>
      </c>
      <c r="B6" s="135"/>
      <c r="C6" s="135"/>
      <c r="D6" s="135"/>
      <c r="E6" s="135"/>
      <c r="F6" s="135"/>
      <c r="G6" s="135"/>
      <c r="H6" s="135"/>
      <c r="I6" s="135"/>
      <c r="J6" s="135"/>
      <c r="K6" s="135"/>
    </row>
    <row r="7" spans="1:11">
      <c r="A7" s="136" t="s">
        <v>117</v>
      </c>
      <c r="B7" s="136"/>
      <c r="C7" s="136"/>
      <c r="D7" s="136"/>
      <c r="E7" s="136"/>
      <c r="F7" s="136"/>
      <c r="G7" s="136"/>
      <c r="H7" s="136"/>
      <c r="I7" s="136"/>
      <c r="J7" s="136"/>
      <c r="K7" s="136"/>
    </row>
    <row r="8" spans="1:11" ht="36" customHeight="1">
      <c r="A8" s="41"/>
      <c r="B8" s="137" t="s">
        <v>0</v>
      </c>
      <c r="C8" s="137" t="s">
        <v>1</v>
      </c>
      <c r="D8" s="139" t="s">
        <v>2</v>
      </c>
      <c r="E8" s="140"/>
      <c r="F8" s="140"/>
      <c r="G8" s="137" t="s">
        <v>3</v>
      </c>
      <c r="H8" s="139" t="s">
        <v>56</v>
      </c>
      <c r="I8" s="140"/>
      <c r="J8" s="103" t="s">
        <v>62</v>
      </c>
      <c r="K8" s="142" t="s">
        <v>28</v>
      </c>
    </row>
    <row r="9" spans="1:11" ht="22.5" customHeight="1">
      <c r="A9" s="42"/>
      <c r="B9" s="137"/>
      <c r="C9" s="138"/>
      <c r="D9" s="137" t="s">
        <v>4</v>
      </c>
      <c r="E9" s="137" t="s">
        <v>5</v>
      </c>
      <c r="F9" s="137" t="s">
        <v>6</v>
      </c>
      <c r="G9" s="137"/>
      <c r="H9" s="104" t="s">
        <v>24</v>
      </c>
      <c r="I9" s="101" t="s">
        <v>25</v>
      </c>
      <c r="J9" s="102" t="s">
        <v>26</v>
      </c>
      <c r="K9" s="143"/>
    </row>
    <row r="10" spans="1:11" ht="0.75" customHeight="1" thickBot="1">
      <c r="A10" s="43"/>
      <c r="B10" s="137"/>
      <c r="C10" s="107"/>
      <c r="D10" s="141"/>
      <c r="E10" s="141"/>
      <c r="F10" s="141"/>
      <c r="G10" s="141"/>
      <c r="H10" s="112"/>
      <c r="I10" s="112"/>
      <c r="J10" s="70"/>
      <c r="K10" s="143"/>
    </row>
    <row r="11" spans="1:11" ht="22.5" customHeight="1" thickBot="1">
      <c r="A11" s="145"/>
      <c r="B11" s="146"/>
      <c r="C11" s="106" t="s">
        <v>10</v>
      </c>
      <c r="D11" s="106" t="s">
        <v>10</v>
      </c>
      <c r="E11" s="105" t="s">
        <v>10</v>
      </c>
      <c r="F11" s="105" t="s">
        <v>10</v>
      </c>
      <c r="G11" s="105" t="s">
        <v>10</v>
      </c>
      <c r="H11" s="113" t="s">
        <v>10</v>
      </c>
      <c r="I11" s="105" t="s">
        <v>10</v>
      </c>
      <c r="J11" s="105" t="s">
        <v>10</v>
      </c>
      <c r="K11" s="144"/>
    </row>
    <row r="12" spans="1:11" s="2" customFormat="1" ht="22.5" customHeight="1" thickBot="1">
      <c r="A12" s="117" t="s">
        <v>11</v>
      </c>
      <c r="B12" s="118"/>
      <c r="C12" s="44"/>
      <c r="D12" s="44"/>
      <c r="E12" s="44"/>
      <c r="F12" s="44"/>
      <c r="G12" s="44"/>
      <c r="H12" s="45"/>
      <c r="I12" s="44"/>
      <c r="J12" s="46"/>
      <c r="K12" s="47"/>
    </row>
    <row r="13" spans="1:11" ht="15" customHeight="1">
      <c r="A13" s="131" t="s">
        <v>83</v>
      </c>
      <c r="B13" s="108" t="s">
        <v>74</v>
      </c>
      <c r="C13" s="49">
        <v>60</v>
      </c>
      <c r="D13" s="49">
        <v>0.51600000000000001</v>
      </c>
      <c r="E13" s="49">
        <v>2.1320000000000001</v>
      </c>
      <c r="F13" s="49">
        <v>4.45</v>
      </c>
      <c r="G13" s="49">
        <v>50</v>
      </c>
      <c r="H13" s="51">
        <v>23.302</v>
      </c>
      <c r="I13" s="52">
        <v>10.85</v>
      </c>
      <c r="J13" s="53">
        <v>13.43</v>
      </c>
      <c r="K13" s="54">
        <v>62</v>
      </c>
    </row>
    <row r="14" spans="1:11">
      <c r="A14" s="132"/>
      <c r="B14" s="108" t="s">
        <v>75</v>
      </c>
      <c r="C14" s="49">
        <v>100</v>
      </c>
      <c r="D14" s="49">
        <v>8.32</v>
      </c>
      <c r="E14" s="49">
        <v>7.15</v>
      </c>
      <c r="F14" s="49">
        <v>9.7200000000000006</v>
      </c>
      <c r="G14" s="49">
        <v>200</v>
      </c>
      <c r="H14" s="51">
        <v>11.01</v>
      </c>
      <c r="I14" s="50">
        <v>127.02</v>
      </c>
      <c r="J14" s="52"/>
      <c r="K14" s="54">
        <v>266</v>
      </c>
    </row>
    <row r="15" spans="1:11">
      <c r="A15" s="132"/>
      <c r="B15" s="109" t="s">
        <v>76</v>
      </c>
      <c r="C15" s="110" t="s">
        <v>61</v>
      </c>
      <c r="D15" s="49">
        <v>6.6619999999999999</v>
      </c>
      <c r="E15" s="49">
        <v>9.0239999999999991</v>
      </c>
      <c r="F15" s="49">
        <v>34.9</v>
      </c>
      <c r="G15" s="49">
        <v>170</v>
      </c>
      <c r="H15" s="57">
        <v>37.351999999999997</v>
      </c>
      <c r="I15" s="58">
        <v>170.553</v>
      </c>
      <c r="J15" s="59"/>
      <c r="K15" s="54">
        <v>303</v>
      </c>
    </row>
    <row r="16" spans="1:11">
      <c r="A16" s="132"/>
      <c r="B16" s="108" t="s">
        <v>77</v>
      </c>
      <c r="C16" s="60">
        <v>20</v>
      </c>
      <c r="D16" s="60">
        <v>5.5</v>
      </c>
      <c r="E16" s="60">
        <v>6.5</v>
      </c>
      <c r="F16" s="60">
        <v>34.9</v>
      </c>
      <c r="G16" s="60">
        <v>210.9</v>
      </c>
      <c r="H16" s="61">
        <v>8</v>
      </c>
      <c r="I16" s="60"/>
      <c r="J16" s="63">
        <v>25.1</v>
      </c>
      <c r="K16" s="54"/>
    </row>
    <row r="17" spans="1:11">
      <c r="A17" s="132"/>
      <c r="B17" s="109" t="s">
        <v>78</v>
      </c>
      <c r="C17" s="49">
        <v>100</v>
      </c>
      <c r="D17" s="49">
        <v>0.9</v>
      </c>
      <c r="E17" s="49">
        <v>0.2</v>
      </c>
      <c r="F17" s="49">
        <v>8.1</v>
      </c>
      <c r="G17" s="49">
        <v>43</v>
      </c>
      <c r="H17" s="51">
        <v>40</v>
      </c>
      <c r="I17" s="50">
        <v>14</v>
      </c>
      <c r="J17" s="52">
        <v>53.2</v>
      </c>
      <c r="K17" s="54"/>
    </row>
    <row r="18" spans="1:11">
      <c r="A18" s="132"/>
      <c r="B18" s="108" t="s">
        <v>79</v>
      </c>
      <c r="C18" s="111" t="s">
        <v>81</v>
      </c>
      <c r="D18" s="49">
        <v>1.52</v>
      </c>
      <c r="E18" s="49">
        <v>1.35</v>
      </c>
      <c r="F18" s="49">
        <v>14.76</v>
      </c>
      <c r="G18" s="49">
        <v>81</v>
      </c>
      <c r="H18" s="51">
        <v>40</v>
      </c>
      <c r="I18" s="50">
        <v>92.8</v>
      </c>
      <c r="J18" s="52">
        <v>1.33</v>
      </c>
      <c r="K18" s="54">
        <v>378</v>
      </c>
    </row>
    <row r="19" spans="1:11">
      <c r="A19" s="132"/>
      <c r="B19" s="108" t="s">
        <v>80</v>
      </c>
      <c r="C19" s="49">
        <v>20</v>
      </c>
      <c r="D19" s="49">
        <v>1</v>
      </c>
      <c r="E19" s="49">
        <v>0.2</v>
      </c>
      <c r="F19" s="49">
        <v>9</v>
      </c>
      <c r="G19" s="49">
        <v>44</v>
      </c>
      <c r="H19" s="51">
        <v>2.76</v>
      </c>
      <c r="I19" s="50">
        <v>12.72</v>
      </c>
      <c r="J19" s="52"/>
      <c r="K19" s="54"/>
    </row>
    <row r="20" spans="1:11">
      <c r="A20" s="133"/>
      <c r="B20" s="55" t="s">
        <v>29</v>
      </c>
      <c r="C20" s="110" t="s">
        <v>82</v>
      </c>
      <c r="D20" s="49">
        <v>2.2799999999999998</v>
      </c>
      <c r="E20" s="49">
        <v>0.24</v>
      </c>
      <c r="F20" s="49">
        <v>0.49</v>
      </c>
      <c r="G20" s="49">
        <v>71</v>
      </c>
      <c r="H20" s="51">
        <v>6</v>
      </c>
      <c r="I20" s="50">
        <v>19.5</v>
      </c>
      <c r="J20" s="52"/>
      <c r="K20" s="54"/>
    </row>
    <row r="21" spans="1:11" ht="15.75" thickBot="1">
      <c r="A21" s="64" t="s">
        <v>8</v>
      </c>
      <c r="B21" s="64"/>
      <c r="C21" s="65"/>
      <c r="D21" s="65">
        <f>SUM(D13:D20)</f>
        <v>26.698</v>
      </c>
      <c r="E21" s="65">
        <f>SUM(E13:E20)</f>
        <v>26.795999999999996</v>
      </c>
      <c r="F21" s="65">
        <f>SUM(F13:F20)</f>
        <v>116.32</v>
      </c>
      <c r="G21" s="65">
        <f>SUM(G13:G20)</f>
        <v>869.9</v>
      </c>
      <c r="H21" s="67">
        <f t="shared" ref="H21:J21" si="0">SUM(H13:H20)</f>
        <v>168.42399999999998</v>
      </c>
      <c r="I21" s="66">
        <f t="shared" si="0"/>
        <v>447.44300000000004</v>
      </c>
      <c r="J21" s="68">
        <f t="shared" si="0"/>
        <v>93.06</v>
      </c>
      <c r="K21" s="54"/>
    </row>
    <row r="22" spans="1:11" ht="15.75" thickBot="1">
      <c r="A22" s="134" t="s">
        <v>12</v>
      </c>
      <c r="B22" s="128"/>
      <c r="C22" s="69"/>
      <c r="D22" s="69"/>
      <c r="E22" s="69"/>
      <c r="F22" s="69"/>
      <c r="G22" s="69"/>
      <c r="H22" s="71"/>
      <c r="I22" s="70"/>
      <c r="J22" s="73"/>
      <c r="K22" s="74"/>
    </row>
    <row r="23" spans="1:11" ht="30">
      <c r="A23" s="150" t="s">
        <v>83</v>
      </c>
      <c r="B23" s="109" t="s">
        <v>84</v>
      </c>
      <c r="C23" s="110" t="s">
        <v>87</v>
      </c>
      <c r="D23" s="49">
        <v>0.78</v>
      </c>
      <c r="E23" s="49">
        <v>6.1</v>
      </c>
      <c r="F23" s="49">
        <v>19.7</v>
      </c>
      <c r="G23" s="49">
        <v>158.63999999999999</v>
      </c>
      <c r="H23" s="51">
        <v>192.17</v>
      </c>
      <c r="I23" s="50">
        <v>156.05000000000001</v>
      </c>
      <c r="J23" s="52">
        <v>1.0900000000000001</v>
      </c>
      <c r="K23" s="54">
        <v>390</v>
      </c>
    </row>
    <row r="24" spans="1:11">
      <c r="A24" s="132"/>
      <c r="B24" s="108" t="s">
        <v>85</v>
      </c>
      <c r="C24" s="111" t="s">
        <v>88</v>
      </c>
      <c r="D24" s="49">
        <v>12.3</v>
      </c>
      <c r="E24" s="49">
        <v>17.66</v>
      </c>
      <c r="F24" s="49">
        <v>29.85</v>
      </c>
      <c r="G24" s="49">
        <v>313</v>
      </c>
      <c r="H24" s="51">
        <v>57.66</v>
      </c>
      <c r="I24" s="50">
        <v>201.911</v>
      </c>
      <c r="J24" s="52">
        <v>8.0760000000000005</v>
      </c>
      <c r="K24" s="54">
        <v>289</v>
      </c>
    </row>
    <row r="25" spans="1:11">
      <c r="A25" s="132"/>
      <c r="B25" s="109" t="s">
        <v>52</v>
      </c>
      <c r="C25" s="49">
        <v>90</v>
      </c>
      <c r="D25" s="49">
        <v>3.9</v>
      </c>
      <c r="E25" s="49">
        <v>3.6</v>
      </c>
      <c r="F25" s="49">
        <v>28.5</v>
      </c>
      <c r="G25" s="49">
        <v>196</v>
      </c>
      <c r="H25" s="51">
        <v>13.6</v>
      </c>
      <c r="I25" s="50">
        <v>22.13</v>
      </c>
      <c r="J25" s="52"/>
      <c r="K25" s="54">
        <v>34</v>
      </c>
    </row>
    <row r="26" spans="1:11">
      <c r="A26" s="132"/>
      <c r="B26" s="109" t="s">
        <v>86</v>
      </c>
      <c r="C26" s="110" t="s">
        <v>60</v>
      </c>
      <c r="D26" s="49">
        <v>3.6</v>
      </c>
      <c r="E26" s="49">
        <v>2.67</v>
      </c>
      <c r="F26" s="49">
        <v>29.2</v>
      </c>
      <c r="G26" s="49">
        <v>155</v>
      </c>
      <c r="H26" s="51">
        <v>158.66999999999999</v>
      </c>
      <c r="I26" s="50">
        <v>132</v>
      </c>
      <c r="J26" s="52">
        <v>1.47</v>
      </c>
      <c r="K26" s="54">
        <v>379</v>
      </c>
    </row>
    <row r="27" spans="1:11">
      <c r="A27" s="132"/>
      <c r="B27" s="108" t="s">
        <v>58</v>
      </c>
      <c r="C27" s="114" t="s">
        <v>89</v>
      </c>
      <c r="D27" s="60">
        <v>0.26</v>
      </c>
      <c r="E27" s="60">
        <v>0.17</v>
      </c>
      <c r="F27" s="60">
        <v>11.41</v>
      </c>
      <c r="G27" s="60">
        <v>52</v>
      </c>
      <c r="H27" s="61">
        <v>35.5</v>
      </c>
      <c r="I27" s="60">
        <v>42.58</v>
      </c>
      <c r="J27" s="62">
        <v>8.23</v>
      </c>
      <c r="K27" s="88"/>
    </row>
    <row r="28" spans="1:11">
      <c r="A28" s="132"/>
      <c r="B28" s="108" t="s">
        <v>80</v>
      </c>
      <c r="C28" s="49">
        <v>20</v>
      </c>
      <c r="D28" s="49">
        <v>1</v>
      </c>
      <c r="E28" s="49">
        <v>0.2</v>
      </c>
      <c r="F28" s="49">
        <v>9</v>
      </c>
      <c r="G28" s="49">
        <v>44</v>
      </c>
      <c r="H28" s="51">
        <v>2.76</v>
      </c>
      <c r="I28" s="50">
        <v>12.72</v>
      </c>
      <c r="J28" s="52"/>
      <c r="K28" s="54"/>
    </row>
    <row r="29" spans="1:11">
      <c r="A29" s="133"/>
      <c r="B29" s="55" t="s">
        <v>29</v>
      </c>
      <c r="C29" s="110" t="s">
        <v>82</v>
      </c>
      <c r="D29" s="49">
        <v>2.2799999999999998</v>
      </c>
      <c r="E29" s="49">
        <v>0.24</v>
      </c>
      <c r="F29" s="49">
        <v>0.49</v>
      </c>
      <c r="G29" s="49">
        <v>71</v>
      </c>
      <c r="H29" s="51">
        <v>6</v>
      </c>
      <c r="I29" s="50">
        <v>19.5</v>
      </c>
      <c r="J29" s="52"/>
      <c r="K29" s="54"/>
    </row>
    <row r="30" spans="1:11" ht="15.75" thickBot="1">
      <c r="A30" s="64" t="s">
        <v>8</v>
      </c>
      <c r="B30" s="64"/>
      <c r="C30" s="65"/>
      <c r="D30" s="65">
        <f t="shared" ref="D30:J30" si="1">SUM(D23:D29)</f>
        <v>24.120000000000005</v>
      </c>
      <c r="E30" s="65">
        <f t="shared" si="1"/>
        <v>30.64</v>
      </c>
      <c r="F30" s="65">
        <f t="shared" si="1"/>
        <v>128.15</v>
      </c>
      <c r="G30" s="65">
        <f t="shared" si="1"/>
        <v>989.64</v>
      </c>
      <c r="H30" s="67">
        <f t="shared" si="1"/>
        <v>466.36</v>
      </c>
      <c r="I30" s="66">
        <f t="shared" si="1"/>
        <v>586.89100000000008</v>
      </c>
      <c r="J30" s="75">
        <f t="shared" si="1"/>
        <v>18.866</v>
      </c>
      <c r="K30" s="54"/>
    </row>
    <row r="31" spans="1:11" ht="15.75" thickBot="1">
      <c r="A31" s="127" t="s">
        <v>13</v>
      </c>
      <c r="B31" s="128"/>
      <c r="C31" s="69"/>
      <c r="D31" s="69"/>
      <c r="E31" s="69"/>
      <c r="F31" s="69"/>
      <c r="G31" s="69"/>
      <c r="H31" s="71"/>
      <c r="I31" s="70"/>
      <c r="J31" s="73"/>
      <c r="K31" s="74"/>
    </row>
    <row r="32" spans="1:11">
      <c r="A32" s="119" t="s">
        <v>83</v>
      </c>
      <c r="B32" s="108" t="s">
        <v>90</v>
      </c>
      <c r="C32" s="49">
        <v>60</v>
      </c>
      <c r="D32" s="49">
        <v>0.85499999999999998</v>
      </c>
      <c r="E32" s="49">
        <v>3.653</v>
      </c>
      <c r="F32" s="49">
        <v>11.58</v>
      </c>
      <c r="G32" s="49">
        <v>56</v>
      </c>
      <c r="H32" s="51">
        <v>121.09</v>
      </c>
      <c r="I32" s="50">
        <v>84.581999999999994</v>
      </c>
      <c r="J32" s="52">
        <v>7.7</v>
      </c>
      <c r="K32" s="54">
        <v>52</v>
      </c>
    </row>
    <row r="33" spans="1:11">
      <c r="A33" s="120"/>
      <c r="B33" s="108" t="s">
        <v>50</v>
      </c>
      <c r="C33" s="111" t="s">
        <v>94</v>
      </c>
      <c r="D33" s="49">
        <v>10.5</v>
      </c>
      <c r="E33" s="49">
        <v>11.03</v>
      </c>
      <c r="F33" s="49">
        <v>3.1840000000000002</v>
      </c>
      <c r="G33" s="49">
        <v>196</v>
      </c>
      <c r="H33" s="51">
        <v>66.805999999999997</v>
      </c>
      <c r="I33" s="50">
        <v>215.17400000000001</v>
      </c>
      <c r="J33" s="52">
        <v>3.89</v>
      </c>
      <c r="K33" s="54">
        <v>256</v>
      </c>
    </row>
    <row r="34" spans="1:11" ht="30">
      <c r="A34" s="120"/>
      <c r="B34" s="108" t="s">
        <v>91</v>
      </c>
      <c r="C34" s="111" t="s">
        <v>95</v>
      </c>
      <c r="D34" s="49">
        <v>5.0999999999999996</v>
      </c>
      <c r="E34" s="49">
        <v>4.468</v>
      </c>
      <c r="F34" s="49">
        <v>28.5</v>
      </c>
      <c r="G34" s="49">
        <v>187</v>
      </c>
      <c r="H34" s="51">
        <v>16.457000000000001</v>
      </c>
      <c r="I34" s="50">
        <v>57.009</v>
      </c>
      <c r="J34" s="52"/>
      <c r="K34" s="54">
        <v>203</v>
      </c>
    </row>
    <row r="35" spans="1:11">
      <c r="A35" s="120"/>
      <c r="B35" s="109" t="s">
        <v>92</v>
      </c>
      <c r="C35" s="110" t="s">
        <v>118</v>
      </c>
      <c r="D35" s="49">
        <v>0.75</v>
      </c>
      <c r="E35" s="49">
        <v>3.25</v>
      </c>
      <c r="F35" s="49">
        <v>30.5</v>
      </c>
      <c r="G35" s="49">
        <v>181</v>
      </c>
      <c r="H35" s="57"/>
      <c r="I35" s="58"/>
      <c r="J35" s="59">
        <v>0</v>
      </c>
      <c r="K35" s="54"/>
    </row>
    <row r="36" spans="1:11" s="3" customFormat="1">
      <c r="A36" s="120"/>
      <c r="B36" s="109" t="s">
        <v>30</v>
      </c>
      <c r="C36" s="111">
        <v>200</v>
      </c>
      <c r="D36" s="49">
        <v>3.78</v>
      </c>
      <c r="E36" s="49">
        <v>0.67</v>
      </c>
      <c r="F36" s="49">
        <v>26</v>
      </c>
      <c r="G36" s="49">
        <v>125</v>
      </c>
      <c r="H36" s="51">
        <v>133.33000000000001</v>
      </c>
      <c r="I36" s="50">
        <v>111.11</v>
      </c>
      <c r="J36" s="52">
        <v>1.33</v>
      </c>
      <c r="K36" s="54">
        <v>382</v>
      </c>
    </row>
    <row r="37" spans="1:11" s="3" customFormat="1">
      <c r="A37" s="120"/>
      <c r="B37" s="108" t="s">
        <v>93</v>
      </c>
      <c r="C37" s="49">
        <v>100</v>
      </c>
      <c r="D37" s="49">
        <v>1.5</v>
      </c>
      <c r="E37" s="49">
        <v>0.5</v>
      </c>
      <c r="F37" s="49">
        <v>21</v>
      </c>
      <c r="G37" s="49">
        <v>96</v>
      </c>
      <c r="H37" s="51">
        <v>3</v>
      </c>
      <c r="I37" s="50">
        <v>5</v>
      </c>
      <c r="J37" s="53">
        <v>11</v>
      </c>
      <c r="K37" s="54"/>
    </row>
    <row r="38" spans="1:11" s="3" customFormat="1">
      <c r="A38" s="120"/>
      <c r="B38" s="108" t="s">
        <v>80</v>
      </c>
      <c r="C38" s="49">
        <v>20</v>
      </c>
      <c r="D38" s="49">
        <v>1</v>
      </c>
      <c r="E38" s="49">
        <v>0.2</v>
      </c>
      <c r="F38" s="49">
        <v>9</v>
      </c>
      <c r="G38" s="49">
        <v>44</v>
      </c>
      <c r="H38" s="51">
        <v>2.76</v>
      </c>
      <c r="I38" s="50">
        <v>12.72</v>
      </c>
      <c r="J38" s="52"/>
      <c r="K38" s="54"/>
    </row>
    <row r="39" spans="1:11">
      <c r="A39" s="120"/>
      <c r="B39" s="55" t="s">
        <v>29</v>
      </c>
      <c r="C39" s="110" t="s">
        <v>82</v>
      </c>
      <c r="D39" s="49">
        <v>2.2799999999999998</v>
      </c>
      <c r="E39" s="49">
        <v>0.24</v>
      </c>
      <c r="F39" s="49">
        <v>0.49</v>
      </c>
      <c r="G39" s="49">
        <v>71</v>
      </c>
      <c r="H39" s="51">
        <v>6</v>
      </c>
      <c r="I39" s="50">
        <v>19.5</v>
      </c>
      <c r="J39" s="52"/>
      <c r="K39" s="54"/>
    </row>
    <row r="40" spans="1:11" ht="15.75" thickBot="1">
      <c r="A40" s="76" t="s">
        <v>8</v>
      </c>
      <c r="B40" s="76"/>
      <c r="C40" s="65"/>
      <c r="D40" s="65">
        <f t="shared" ref="D40:J40" si="2">SUM(D32:D39)</f>
        <v>25.765000000000001</v>
      </c>
      <c r="E40" s="65">
        <f t="shared" si="2"/>
        <v>24.010999999999999</v>
      </c>
      <c r="F40" s="65">
        <f t="shared" si="2"/>
        <v>130.25400000000002</v>
      </c>
      <c r="G40" s="65">
        <f t="shared" si="2"/>
        <v>956</v>
      </c>
      <c r="H40" s="77">
        <f t="shared" si="2"/>
        <v>349.44299999999998</v>
      </c>
      <c r="I40" s="65">
        <f t="shared" si="2"/>
        <v>505.09500000000003</v>
      </c>
      <c r="J40" s="79">
        <f t="shared" si="2"/>
        <v>23.92</v>
      </c>
      <c r="K40" s="54"/>
    </row>
    <row r="41" spans="1:11" ht="15.75" thickBot="1">
      <c r="A41" s="129" t="s">
        <v>14</v>
      </c>
      <c r="B41" s="130"/>
      <c r="C41" s="69"/>
      <c r="D41" s="69"/>
      <c r="E41" s="69"/>
      <c r="F41" s="69"/>
      <c r="G41" s="69"/>
      <c r="H41" s="71"/>
      <c r="I41" s="70"/>
      <c r="J41" s="72"/>
      <c r="K41" s="74"/>
    </row>
    <row r="42" spans="1:11" ht="15" customHeight="1">
      <c r="A42" s="119" t="s">
        <v>83</v>
      </c>
      <c r="B42" s="108" t="s">
        <v>97</v>
      </c>
      <c r="C42" s="49">
        <v>60</v>
      </c>
      <c r="D42" s="49">
        <v>3.5</v>
      </c>
      <c r="E42" s="49">
        <v>6.11</v>
      </c>
      <c r="F42" s="49">
        <v>9.9</v>
      </c>
      <c r="G42" s="49">
        <v>124</v>
      </c>
      <c r="H42" s="51">
        <v>126.88</v>
      </c>
      <c r="I42" s="50">
        <v>120.41</v>
      </c>
      <c r="J42" s="52">
        <v>11.31</v>
      </c>
      <c r="K42" s="54">
        <v>56</v>
      </c>
    </row>
    <row r="43" spans="1:11">
      <c r="A43" s="120"/>
      <c r="B43" s="108" t="s">
        <v>67</v>
      </c>
      <c r="C43" s="49">
        <v>20</v>
      </c>
      <c r="D43" s="49">
        <v>2.1800000000000002</v>
      </c>
      <c r="E43" s="49">
        <v>0.5</v>
      </c>
      <c r="F43" s="49">
        <v>0.78</v>
      </c>
      <c r="G43" s="49">
        <v>16.12</v>
      </c>
      <c r="H43" s="51">
        <v>11.31</v>
      </c>
      <c r="I43" s="50">
        <v>11.36</v>
      </c>
      <c r="J43" s="52">
        <v>0.09</v>
      </c>
      <c r="K43" s="54"/>
    </row>
    <row r="44" spans="1:11">
      <c r="A44" s="120"/>
      <c r="B44" s="109" t="s">
        <v>69</v>
      </c>
      <c r="C44" s="110" t="s">
        <v>89</v>
      </c>
      <c r="D44" s="49">
        <v>10.24</v>
      </c>
      <c r="E44" s="49">
        <v>5.37</v>
      </c>
      <c r="F44" s="49">
        <v>19.36</v>
      </c>
      <c r="G44" s="49">
        <v>159</v>
      </c>
      <c r="H44" s="57">
        <v>89.43</v>
      </c>
      <c r="I44" s="58">
        <v>158</v>
      </c>
      <c r="J44" s="59">
        <v>0</v>
      </c>
      <c r="K44" s="54">
        <v>295</v>
      </c>
    </row>
    <row r="45" spans="1:11">
      <c r="A45" s="120"/>
      <c r="B45" s="55" t="s">
        <v>33</v>
      </c>
      <c r="C45" s="49">
        <v>150</v>
      </c>
      <c r="D45" s="49">
        <v>3.09</v>
      </c>
      <c r="E45" s="49">
        <v>8.282</v>
      </c>
      <c r="F45" s="49">
        <v>22</v>
      </c>
      <c r="G45" s="49">
        <v>172</v>
      </c>
      <c r="H45" s="51">
        <v>47.805</v>
      </c>
      <c r="I45" s="50">
        <v>98.834999999999994</v>
      </c>
      <c r="J45" s="52">
        <v>7.9429999999999996</v>
      </c>
      <c r="K45" s="54">
        <v>312</v>
      </c>
    </row>
    <row r="46" spans="1:11">
      <c r="A46" s="120"/>
      <c r="B46" s="109" t="s">
        <v>77</v>
      </c>
      <c r="C46" s="60">
        <v>20</v>
      </c>
      <c r="D46" s="60">
        <v>5.5</v>
      </c>
      <c r="E46" s="60">
        <v>6.5</v>
      </c>
      <c r="F46" s="60">
        <v>34.9</v>
      </c>
      <c r="G46" s="60">
        <v>210.9</v>
      </c>
      <c r="H46" s="61">
        <v>8</v>
      </c>
      <c r="I46" s="60"/>
      <c r="J46" s="63">
        <v>25.1</v>
      </c>
      <c r="K46" s="54"/>
    </row>
    <row r="47" spans="1:11">
      <c r="A47" s="120"/>
      <c r="B47" s="108" t="s">
        <v>59</v>
      </c>
      <c r="C47" s="60">
        <v>200</v>
      </c>
      <c r="D47" s="60">
        <v>1</v>
      </c>
      <c r="E47" s="60">
        <v>0.2</v>
      </c>
      <c r="F47" s="60">
        <v>20.2</v>
      </c>
      <c r="G47" s="60">
        <v>92</v>
      </c>
      <c r="H47" s="61">
        <v>9.6</v>
      </c>
      <c r="I47" s="60">
        <v>2</v>
      </c>
      <c r="J47" s="63">
        <v>4.4000000000000004</v>
      </c>
      <c r="K47" s="54"/>
    </row>
    <row r="48" spans="1:11">
      <c r="A48" s="120"/>
      <c r="B48" s="108" t="s">
        <v>80</v>
      </c>
      <c r="C48" s="49">
        <v>20</v>
      </c>
      <c r="D48" s="49">
        <v>1</v>
      </c>
      <c r="E48" s="49">
        <v>0.2</v>
      </c>
      <c r="F48" s="49">
        <v>9</v>
      </c>
      <c r="G48" s="49">
        <v>44</v>
      </c>
      <c r="H48" s="51">
        <v>2.76</v>
      </c>
      <c r="I48" s="50">
        <v>12.72</v>
      </c>
      <c r="J48" s="52"/>
      <c r="K48" s="54"/>
    </row>
    <row r="49" spans="1:11">
      <c r="A49" s="120"/>
      <c r="B49" s="55" t="s">
        <v>29</v>
      </c>
      <c r="C49" s="110" t="s">
        <v>82</v>
      </c>
      <c r="D49" s="49">
        <v>2.2799999999999998</v>
      </c>
      <c r="E49" s="49">
        <v>0.24</v>
      </c>
      <c r="F49" s="49">
        <v>0.49</v>
      </c>
      <c r="G49" s="49">
        <v>71</v>
      </c>
      <c r="H49" s="51">
        <v>6</v>
      </c>
      <c r="I49" s="50">
        <v>19.5</v>
      </c>
      <c r="J49" s="52"/>
      <c r="K49" s="54"/>
    </row>
    <row r="50" spans="1:11" ht="15.75" thickBot="1">
      <c r="A50" s="76" t="s">
        <v>8</v>
      </c>
      <c r="B50" s="76"/>
      <c r="C50" s="65"/>
      <c r="D50" s="65">
        <f t="shared" ref="D50:J50" si="3">SUM(D42:D49)</f>
        <v>28.79</v>
      </c>
      <c r="E50" s="65">
        <f t="shared" si="3"/>
        <v>27.401999999999997</v>
      </c>
      <c r="F50" s="65">
        <f t="shared" si="3"/>
        <v>116.63</v>
      </c>
      <c r="G50" s="65">
        <f t="shared" si="3"/>
        <v>889.02</v>
      </c>
      <c r="H50" s="77">
        <f t="shared" si="3"/>
        <v>301.78500000000003</v>
      </c>
      <c r="I50" s="65">
        <f t="shared" si="3"/>
        <v>422.82499999999999</v>
      </c>
      <c r="J50" s="78">
        <f t="shared" si="3"/>
        <v>48.842999999999996</v>
      </c>
      <c r="K50" s="54"/>
    </row>
    <row r="51" spans="1:11" ht="15.75" thickBot="1">
      <c r="A51" s="127" t="s">
        <v>15</v>
      </c>
      <c r="B51" s="128"/>
      <c r="C51" s="69"/>
      <c r="D51" s="69"/>
      <c r="E51" s="69"/>
      <c r="F51" s="69"/>
      <c r="G51" s="69"/>
      <c r="H51" s="71"/>
      <c r="I51" s="70"/>
      <c r="J51" s="72"/>
      <c r="K51" s="74"/>
    </row>
    <row r="52" spans="1:11" ht="18" customHeight="1">
      <c r="A52" s="119" t="s">
        <v>83</v>
      </c>
      <c r="B52" s="80" t="s">
        <v>98</v>
      </c>
      <c r="C52" s="81">
        <v>60</v>
      </c>
      <c r="D52" s="81">
        <v>0.66</v>
      </c>
      <c r="E52" s="81">
        <v>0.12</v>
      </c>
      <c r="F52" s="81">
        <v>2.2799999999999998</v>
      </c>
      <c r="G52" s="81">
        <v>14</v>
      </c>
      <c r="H52" s="83">
        <v>3.8610000000000002</v>
      </c>
      <c r="I52" s="82">
        <v>8.4</v>
      </c>
      <c r="J52" s="84">
        <v>15.6</v>
      </c>
      <c r="K52" s="85">
        <v>59</v>
      </c>
    </row>
    <row r="53" spans="1:11">
      <c r="A53" s="120"/>
      <c r="B53" s="108" t="s">
        <v>100</v>
      </c>
      <c r="C53" s="49">
        <v>80</v>
      </c>
      <c r="D53" s="49">
        <v>9.8000000000000007</v>
      </c>
      <c r="E53" s="49">
        <v>3.1</v>
      </c>
      <c r="F53" s="49">
        <v>2.7</v>
      </c>
      <c r="G53" s="49">
        <v>78.099999999999994</v>
      </c>
      <c r="H53" s="51">
        <v>6.5</v>
      </c>
      <c r="I53" s="50">
        <v>23</v>
      </c>
      <c r="J53" s="52">
        <v>1.6</v>
      </c>
      <c r="K53" s="54">
        <v>268</v>
      </c>
    </row>
    <row r="54" spans="1:11" ht="15.75">
      <c r="A54" s="120"/>
      <c r="B54" s="97" t="s">
        <v>71</v>
      </c>
      <c r="C54" s="98">
        <v>150</v>
      </c>
      <c r="D54" s="98">
        <v>3.8340000000000001</v>
      </c>
      <c r="E54" s="98">
        <v>5.4340000000000002</v>
      </c>
      <c r="F54" s="98">
        <v>29.6</v>
      </c>
      <c r="G54" s="98">
        <v>210</v>
      </c>
      <c r="H54" s="99">
        <v>11.46</v>
      </c>
      <c r="I54" s="98">
        <v>84.15</v>
      </c>
      <c r="J54" s="62"/>
      <c r="K54" s="54">
        <v>304</v>
      </c>
    </row>
    <row r="55" spans="1:11">
      <c r="A55" s="120"/>
      <c r="B55" s="100" t="s">
        <v>63</v>
      </c>
      <c r="C55" s="60">
        <v>200</v>
      </c>
      <c r="D55" s="60">
        <v>0</v>
      </c>
      <c r="E55" s="60">
        <v>0</v>
      </c>
      <c r="F55" s="60">
        <v>20</v>
      </c>
      <c r="G55" s="60">
        <v>76</v>
      </c>
      <c r="H55" s="61">
        <v>0.48</v>
      </c>
      <c r="I55" s="60"/>
      <c r="J55" s="62">
        <v>0</v>
      </c>
      <c r="K55" s="54">
        <v>122</v>
      </c>
    </row>
    <row r="56" spans="1:11">
      <c r="A56" s="120"/>
      <c r="B56" s="108" t="s">
        <v>99</v>
      </c>
      <c r="C56" s="60">
        <v>100</v>
      </c>
      <c r="D56" s="60">
        <v>0.36</v>
      </c>
      <c r="E56" s="60">
        <v>0.14000000000000001</v>
      </c>
      <c r="F56" s="60">
        <v>12.13</v>
      </c>
      <c r="G56" s="60">
        <v>57</v>
      </c>
      <c r="H56" s="61">
        <v>6.2</v>
      </c>
      <c r="I56" s="60">
        <v>1</v>
      </c>
      <c r="J56" s="63">
        <v>5.6</v>
      </c>
      <c r="K56" s="54"/>
    </row>
    <row r="57" spans="1:11">
      <c r="A57" s="120"/>
      <c r="B57" s="108" t="s">
        <v>80</v>
      </c>
      <c r="C57" s="49">
        <v>20</v>
      </c>
      <c r="D57" s="49">
        <v>1</v>
      </c>
      <c r="E57" s="49">
        <v>0.2</v>
      </c>
      <c r="F57" s="49">
        <v>9</v>
      </c>
      <c r="G57" s="49">
        <v>44</v>
      </c>
      <c r="H57" s="51">
        <v>2.76</v>
      </c>
      <c r="I57" s="50">
        <v>12.72</v>
      </c>
      <c r="J57" s="52"/>
      <c r="K57" s="54"/>
    </row>
    <row r="58" spans="1:11">
      <c r="A58" s="120"/>
      <c r="B58" s="55" t="s">
        <v>29</v>
      </c>
      <c r="C58" s="110" t="s">
        <v>82</v>
      </c>
      <c r="D58" s="49">
        <v>2.2799999999999998</v>
      </c>
      <c r="E58" s="49">
        <v>0.24</v>
      </c>
      <c r="F58" s="49">
        <v>0.49</v>
      </c>
      <c r="G58" s="49">
        <v>71</v>
      </c>
      <c r="H58" s="51">
        <v>6</v>
      </c>
      <c r="I58" s="50">
        <v>19.5</v>
      </c>
      <c r="J58" s="52"/>
      <c r="K58" s="54"/>
    </row>
    <row r="59" spans="1:11">
      <c r="A59" s="64" t="s">
        <v>8</v>
      </c>
      <c r="B59" s="64"/>
      <c r="C59" s="65"/>
      <c r="D59" s="65">
        <f t="shared" ref="D59:J59" si="4">SUM(D52:D58)</f>
        <v>17.934000000000001</v>
      </c>
      <c r="E59" s="65">
        <f t="shared" si="4"/>
        <v>9.234</v>
      </c>
      <c r="F59" s="65">
        <f t="shared" si="4"/>
        <v>76.199999999999989</v>
      </c>
      <c r="G59" s="65">
        <f t="shared" si="4"/>
        <v>550.1</v>
      </c>
      <c r="H59" s="77">
        <f t="shared" si="4"/>
        <v>37.261000000000003</v>
      </c>
      <c r="I59" s="65">
        <f t="shared" si="4"/>
        <v>148.77000000000001</v>
      </c>
      <c r="J59" s="79">
        <f t="shared" si="4"/>
        <v>22.799999999999997</v>
      </c>
      <c r="K59" s="54"/>
    </row>
    <row r="60" spans="1:11">
      <c r="A60" s="123" t="s">
        <v>70</v>
      </c>
      <c r="B60" s="124"/>
      <c r="C60" s="125"/>
      <c r="D60" s="125"/>
      <c r="E60" s="125"/>
      <c r="F60" s="125"/>
      <c r="G60" s="125"/>
      <c r="H60" s="125"/>
      <c r="I60" s="125"/>
      <c r="J60" s="125"/>
      <c r="K60" s="126"/>
    </row>
    <row r="61" spans="1:11">
      <c r="A61" s="121" t="s">
        <v>83</v>
      </c>
      <c r="B61" s="80" t="s">
        <v>101</v>
      </c>
      <c r="C61" s="81">
        <v>100</v>
      </c>
      <c r="D61" s="81">
        <v>0.4</v>
      </c>
      <c r="E61" s="81">
        <v>0.4</v>
      </c>
      <c r="F61" s="81">
        <v>7.35</v>
      </c>
      <c r="G61" s="81">
        <v>47</v>
      </c>
      <c r="H61" s="83">
        <v>16</v>
      </c>
      <c r="I61" s="82">
        <v>11</v>
      </c>
      <c r="J61" s="84">
        <v>8</v>
      </c>
      <c r="K61" s="85">
        <v>338</v>
      </c>
    </row>
    <row r="62" spans="1:11">
      <c r="A62" s="120"/>
      <c r="B62" s="96" t="s">
        <v>52</v>
      </c>
      <c r="C62" s="49">
        <v>90</v>
      </c>
      <c r="D62" s="49">
        <v>3.9</v>
      </c>
      <c r="E62" s="49">
        <v>3.6</v>
      </c>
      <c r="F62" s="49">
        <v>28.5</v>
      </c>
      <c r="G62" s="49">
        <v>196</v>
      </c>
      <c r="H62" s="51">
        <v>13.6</v>
      </c>
      <c r="I62" s="50">
        <v>22.13</v>
      </c>
      <c r="J62" s="52"/>
      <c r="K62" s="54">
        <v>34</v>
      </c>
    </row>
    <row r="63" spans="1:11">
      <c r="A63" s="120"/>
      <c r="B63" s="108" t="s">
        <v>102</v>
      </c>
      <c r="C63" s="111" t="s">
        <v>104</v>
      </c>
      <c r="D63" s="49">
        <v>10.34</v>
      </c>
      <c r="E63" s="49">
        <v>12.175000000000001</v>
      </c>
      <c r="F63" s="49">
        <v>20.34</v>
      </c>
      <c r="G63" s="49">
        <v>237</v>
      </c>
      <c r="H63" s="51">
        <v>79.453000000000003</v>
      </c>
      <c r="I63" s="50">
        <v>239.018</v>
      </c>
      <c r="J63" s="52">
        <v>0.49099999999999999</v>
      </c>
      <c r="K63" s="54">
        <v>392</v>
      </c>
    </row>
    <row r="64" spans="1:11" ht="27" customHeight="1">
      <c r="A64" s="120"/>
      <c r="B64" s="108" t="s">
        <v>103</v>
      </c>
      <c r="C64" s="110" t="s">
        <v>60</v>
      </c>
      <c r="D64" s="49">
        <v>3.6</v>
      </c>
      <c r="E64" s="49">
        <v>2.67</v>
      </c>
      <c r="F64" s="49">
        <v>29.2</v>
      </c>
      <c r="G64" s="49">
        <v>155</v>
      </c>
      <c r="H64" s="51">
        <v>158.66999999999999</v>
      </c>
      <c r="I64" s="50">
        <v>132</v>
      </c>
      <c r="J64" s="52">
        <v>1.47</v>
      </c>
      <c r="K64" s="54">
        <v>379</v>
      </c>
    </row>
    <row r="65" spans="1:11">
      <c r="A65" s="120"/>
      <c r="B65" s="108" t="s">
        <v>80</v>
      </c>
      <c r="C65" s="49">
        <v>20</v>
      </c>
      <c r="D65" s="49">
        <v>1</v>
      </c>
      <c r="E65" s="49">
        <v>0.2</v>
      </c>
      <c r="F65" s="49">
        <v>9</v>
      </c>
      <c r="G65" s="49">
        <v>44</v>
      </c>
      <c r="H65" s="51">
        <v>2.76</v>
      </c>
      <c r="I65" s="50">
        <v>12.72</v>
      </c>
      <c r="J65" s="52"/>
      <c r="K65" s="54"/>
    </row>
    <row r="66" spans="1:11">
      <c r="A66" s="122"/>
      <c r="B66" s="55" t="s">
        <v>29</v>
      </c>
      <c r="C66" s="110" t="s">
        <v>82</v>
      </c>
      <c r="D66" s="49">
        <v>2.2799999999999998</v>
      </c>
      <c r="E66" s="49">
        <v>0.24</v>
      </c>
      <c r="F66" s="49">
        <v>0.49</v>
      </c>
      <c r="G66" s="49">
        <v>71</v>
      </c>
      <c r="H66" s="51">
        <v>6</v>
      </c>
      <c r="I66" s="50">
        <v>19.5</v>
      </c>
      <c r="J66" s="52"/>
      <c r="K66" s="54"/>
    </row>
    <row r="67" spans="1:11" s="2" customFormat="1" ht="15.75" thickBot="1">
      <c r="A67" s="64" t="s">
        <v>8</v>
      </c>
      <c r="B67" s="64"/>
      <c r="C67" s="65"/>
      <c r="D67" s="65">
        <f t="shared" ref="D67:J67" si="5">SUM(D62:D66)</f>
        <v>21.12</v>
      </c>
      <c r="E67" s="65">
        <f t="shared" si="5"/>
        <v>18.884999999999998</v>
      </c>
      <c r="F67" s="65">
        <f t="shared" si="5"/>
        <v>87.53</v>
      </c>
      <c r="G67" s="65">
        <f t="shared" si="5"/>
        <v>703</v>
      </c>
      <c r="H67" s="77">
        <f t="shared" si="5"/>
        <v>260.48299999999995</v>
      </c>
      <c r="I67" s="65">
        <f t="shared" si="5"/>
        <v>425.36800000000005</v>
      </c>
      <c r="J67" s="78">
        <f t="shared" si="5"/>
        <v>1.9609999999999999</v>
      </c>
      <c r="K67" s="54"/>
    </row>
    <row r="68" spans="1:11" ht="15.75" thickBot="1">
      <c r="A68" s="151" t="s">
        <v>16</v>
      </c>
      <c r="B68" s="152"/>
      <c r="C68" s="44"/>
      <c r="D68" s="44"/>
      <c r="E68" s="44"/>
      <c r="F68" s="44"/>
      <c r="G68" s="44"/>
      <c r="H68" s="45"/>
      <c r="I68" s="44"/>
      <c r="J68" s="46"/>
      <c r="K68" s="47"/>
    </row>
    <row r="69" spans="1:11">
      <c r="A69" s="119" t="s">
        <v>83</v>
      </c>
      <c r="B69" s="108" t="s">
        <v>78</v>
      </c>
      <c r="C69" s="49">
        <v>100</v>
      </c>
      <c r="D69" s="49">
        <v>0.4</v>
      </c>
      <c r="E69" s="49">
        <v>0.4</v>
      </c>
      <c r="F69" s="49">
        <v>7.35</v>
      </c>
      <c r="G69" s="49">
        <v>47</v>
      </c>
      <c r="H69" s="61">
        <v>46</v>
      </c>
      <c r="I69" s="60">
        <v>11</v>
      </c>
      <c r="J69" s="53">
        <v>8</v>
      </c>
      <c r="K69" s="54">
        <v>338</v>
      </c>
    </row>
    <row r="70" spans="1:11" ht="30">
      <c r="A70" s="120"/>
      <c r="B70" s="108" t="s">
        <v>84</v>
      </c>
      <c r="C70" s="49">
        <v>60</v>
      </c>
      <c r="D70" s="111">
        <v>0.78</v>
      </c>
      <c r="E70" s="111">
        <v>1.94</v>
      </c>
      <c r="F70" s="111">
        <v>3.87</v>
      </c>
      <c r="G70" s="49">
        <v>36</v>
      </c>
      <c r="H70" s="51">
        <v>16.98</v>
      </c>
      <c r="I70" s="50">
        <v>45.98</v>
      </c>
      <c r="J70" s="52">
        <v>6.25</v>
      </c>
      <c r="K70" s="54">
        <v>45</v>
      </c>
    </row>
    <row r="71" spans="1:11">
      <c r="A71" s="120"/>
      <c r="B71" s="109" t="s">
        <v>105</v>
      </c>
      <c r="C71" s="56" t="s">
        <v>49</v>
      </c>
      <c r="D71" s="49">
        <v>8.33</v>
      </c>
      <c r="E71" s="49">
        <v>7.7430000000000003</v>
      </c>
      <c r="F71" s="49">
        <v>3.194</v>
      </c>
      <c r="G71" s="49">
        <v>175</v>
      </c>
      <c r="H71" s="57">
        <v>100.53</v>
      </c>
      <c r="I71" s="58">
        <v>110.53</v>
      </c>
      <c r="J71" s="59">
        <v>0.65</v>
      </c>
      <c r="K71" s="54">
        <v>280</v>
      </c>
    </row>
    <row r="72" spans="1:11">
      <c r="A72" s="120"/>
      <c r="B72" s="48" t="s">
        <v>68</v>
      </c>
      <c r="C72" s="60">
        <v>150</v>
      </c>
      <c r="D72" s="60">
        <v>6.6619999999999999</v>
      </c>
      <c r="E72" s="60">
        <v>9.0239999999999991</v>
      </c>
      <c r="F72" s="60">
        <v>34</v>
      </c>
      <c r="G72" s="60">
        <v>170</v>
      </c>
      <c r="H72" s="61">
        <v>37.351999999999997</v>
      </c>
      <c r="I72" s="60">
        <v>170.553</v>
      </c>
      <c r="J72" s="116" t="s">
        <v>106</v>
      </c>
      <c r="K72" s="54"/>
    </row>
    <row r="73" spans="1:11">
      <c r="A73" s="120"/>
      <c r="B73" s="108" t="s">
        <v>57</v>
      </c>
      <c r="C73" s="111" t="s">
        <v>107</v>
      </c>
      <c r="D73" s="49">
        <v>0.53</v>
      </c>
      <c r="E73" s="49"/>
      <c r="F73" s="49">
        <v>9.4700000000000006</v>
      </c>
      <c r="G73" s="49">
        <v>40</v>
      </c>
      <c r="H73" s="51">
        <v>13.6</v>
      </c>
      <c r="I73" s="50">
        <v>22.13</v>
      </c>
      <c r="J73" s="53">
        <v>0.27</v>
      </c>
      <c r="K73" s="54">
        <v>376</v>
      </c>
    </row>
    <row r="74" spans="1:11">
      <c r="A74" s="120"/>
      <c r="B74" s="108" t="s">
        <v>77</v>
      </c>
      <c r="C74" s="60">
        <v>20</v>
      </c>
      <c r="D74" s="60">
        <v>5.5</v>
      </c>
      <c r="E74" s="60">
        <v>6.5</v>
      </c>
      <c r="F74" s="60">
        <v>34.9</v>
      </c>
      <c r="G74" s="60">
        <v>210.9</v>
      </c>
      <c r="H74" s="61">
        <v>8</v>
      </c>
      <c r="I74" s="60"/>
      <c r="J74" s="63">
        <v>25.1</v>
      </c>
      <c r="K74" s="54"/>
    </row>
    <row r="75" spans="1:11">
      <c r="A75" s="120"/>
      <c r="B75" s="108" t="s">
        <v>80</v>
      </c>
      <c r="C75" s="49">
        <v>20</v>
      </c>
      <c r="D75" s="49">
        <v>1</v>
      </c>
      <c r="E75" s="49">
        <v>0.2</v>
      </c>
      <c r="F75" s="49">
        <v>9</v>
      </c>
      <c r="G75" s="49">
        <v>44</v>
      </c>
      <c r="H75" s="51">
        <v>2.76</v>
      </c>
      <c r="I75" s="50">
        <v>12.72</v>
      </c>
      <c r="J75" s="52"/>
      <c r="K75" s="54"/>
    </row>
    <row r="76" spans="1:11">
      <c r="A76" s="122"/>
      <c r="B76" s="55" t="s">
        <v>29</v>
      </c>
      <c r="C76" s="110" t="s">
        <v>82</v>
      </c>
      <c r="D76" s="49">
        <v>2.2799999999999998</v>
      </c>
      <c r="E76" s="49">
        <v>0.24</v>
      </c>
      <c r="F76" s="49">
        <v>0.49</v>
      </c>
      <c r="G76" s="49">
        <v>71</v>
      </c>
      <c r="H76" s="51">
        <v>6</v>
      </c>
      <c r="I76" s="50">
        <v>19.5</v>
      </c>
      <c r="J76" s="52"/>
      <c r="K76" s="54"/>
    </row>
    <row r="77" spans="1:11" ht="15.75" thickBot="1">
      <c r="A77" s="76" t="s">
        <v>8</v>
      </c>
      <c r="B77" s="76"/>
      <c r="C77" s="65"/>
      <c r="D77" s="65">
        <f>SUM(D69:D76)</f>
        <v>25.482000000000003</v>
      </c>
      <c r="E77" s="65">
        <f>SUM(E69:E76)</f>
        <v>26.046999999999997</v>
      </c>
      <c r="F77" s="65">
        <f>SUM(F69:F76)</f>
        <v>102.27399999999999</v>
      </c>
      <c r="G77" s="65">
        <f>SUM(G69:G76)</f>
        <v>793.9</v>
      </c>
      <c r="H77" s="77">
        <f>SUM(H69:H76)</f>
        <v>231.22199999999998</v>
      </c>
      <c r="I77" s="65">
        <f>SUM(I70:I76)</f>
        <v>381.41300000000001</v>
      </c>
      <c r="J77" s="79">
        <f>SUM(J69:J76)</f>
        <v>40.270000000000003</v>
      </c>
      <c r="K77" s="54"/>
    </row>
    <row r="78" spans="1:11" ht="15.75" thickBot="1">
      <c r="A78" s="129" t="s">
        <v>17</v>
      </c>
      <c r="B78" s="130"/>
      <c r="C78" s="69"/>
      <c r="D78" s="69"/>
      <c r="E78" s="69"/>
      <c r="F78" s="69"/>
      <c r="G78" s="69"/>
      <c r="H78" s="71"/>
      <c r="I78" s="70"/>
      <c r="J78" s="72"/>
      <c r="K78" s="74"/>
    </row>
    <row r="79" spans="1:11" ht="30">
      <c r="A79" s="119" t="s">
        <v>83</v>
      </c>
      <c r="B79" s="109" t="s">
        <v>84</v>
      </c>
      <c r="C79" s="49">
        <v>60</v>
      </c>
      <c r="D79" s="111">
        <v>0.78</v>
      </c>
      <c r="E79" s="111">
        <v>1.94</v>
      </c>
      <c r="F79" s="111">
        <v>3.87</v>
      </c>
      <c r="G79" s="49">
        <v>36</v>
      </c>
      <c r="H79" s="51">
        <v>16.98</v>
      </c>
      <c r="I79" s="50">
        <v>45.98</v>
      </c>
      <c r="J79" s="52">
        <v>6.25</v>
      </c>
      <c r="K79" s="54">
        <v>45</v>
      </c>
    </row>
    <row r="80" spans="1:11">
      <c r="A80" s="120"/>
      <c r="B80" s="109" t="s">
        <v>108</v>
      </c>
      <c r="C80" s="110" t="s">
        <v>60</v>
      </c>
      <c r="D80" s="49">
        <v>11.6</v>
      </c>
      <c r="E80" s="49">
        <v>17.5</v>
      </c>
      <c r="F80" s="49">
        <v>7.4</v>
      </c>
      <c r="G80" s="49">
        <v>235.7</v>
      </c>
      <c r="H80" s="51">
        <v>83.07</v>
      </c>
      <c r="I80" s="50">
        <v>273</v>
      </c>
      <c r="J80" s="52">
        <v>4.9000000000000004</v>
      </c>
      <c r="K80" s="54">
        <v>291</v>
      </c>
    </row>
    <row r="81" spans="1:11">
      <c r="A81" s="120"/>
      <c r="B81" s="108" t="s">
        <v>51</v>
      </c>
      <c r="C81" s="49">
        <v>200</v>
      </c>
      <c r="D81" s="49">
        <v>5.8</v>
      </c>
      <c r="E81" s="49">
        <v>5</v>
      </c>
      <c r="F81" s="49">
        <v>8.4</v>
      </c>
      <c r="G81" s="49">
        <v>108</v>
      </c>
      <c r="H81" s="51">
        <v>248</v>
      </c>
      <c r="I81" s="50">
        <v>184</v>
      </c>
      <c r="J81" s="53">
        <v>0.6</v>
      </c>
      <c r="K81" s="54"/>
    </row>
    <row r="82" spans="1:11">
      <c r="A82" s="120"/>
      <c r="B82" s="108" t="s">
        <v>52</v>
      </c>
      <c r="C82" s="49">
        <v>90</v>
      </c>
      <c r="D82" s="49">
        <v>3.9</v>
      </c>
      <c r="E82" s="49">
        <v>3.6</v>
      </c>
      <c r="F82" s="49">
        <v>28.5</v>
      </c>
      <c r="G82" s="49">
        <v>196</v>
      </c>
      <c r="H82" s="51">
        <v>13.6</v>
      </c>
      <c r="I82" s="50">
        <v>22.13</v>
      </c>
      <c r="J82" s="52"/>
      <c r="K82" s="54">
        <v>34</v>
      </c>
    </row>
    <row r="83" spans="1:11">
      <c r="A83" s="120"/>
      <c r="B83" s="108" t="s">
        <v>93</v>
      </c>
      <c r="C83" s="49">
        <v>100</v>
      </c>
      <c r="D83" s="49">
        <v>1.5</v>
      </c>
      <c r="E83" s="49">
        <v>0.5</v>
      </c>
      <c r="F83" s="49">
        <v>21</v>
      </c>
      <c r="G83" s="49">
        <v>96</v>
      </c>
      <c r="H83" s="51">
        <v>3</v>
      </c>
      <c r="I83" s="50">
        <v>5</v>
      </c>
      <c r="J83" s="53">
        <v>11</v>
      </c>
      <c r="K83" s="54"/>
    </row>
    <row r="84" spans="1:11">
      <c r="A84" s="120"/>
      <c r="B84" s="108" t="s">
        <v>80</v>
      </c>
      <c r="C84" s="49">
        <v>20</v>
      </c>
      <c r="D84" s="49">
        <v>1</v>
      </c>
      <c r="E84" s="49">
        <v>0.2</v>
      </c>
      <c r="F84" s="49">
        <v>9</v>
      </c>
      <c r="G84" s="49">
        <v>44</v>
      </c>
      <c r="H84" s="51">
        <v>2.76</v>
      </c>
      <c r="I84" s="50">
        <v>12.72</v>
      </c>
      <c r="J84" s="52"/>
      <c r="K84" s="54"/>
    </row>
    <row r="85" spans="1:11">
      <c r="A85" s="122"/>
      <c r="B85" s="55" t="s">
        <v>29</v>
      </c>
      <c r="C85" s="110" t="s">
        <v>82</v>
      </c>
      <c r="D85" s="49">
        <v>2.2799999999999998</v>
      </c>
      <c r="E85" s="49">
        <v>0.24</v>
      </c>
      <c r="F85" s="49">
        <v>0.49</v>
      </c>
      <c r="G85" s="49">
        <v>71</v>
      </c>
      <c r="H85" s="51">
        <v>6</v>
      </c>
      <c r="I85" s="50">
        <v>19.5</v>
      </c>
      <c r="J85" s="52"/>
      <c r="K85" s="54"/>
    </row>
    <row r="86" spans="1:11" ht="15.75" thickBot="1">
      <c r="A86" s="64" t="s">
        <v>8</v>
      </c>
      <c r="B86" s="64"/>
      <c r="C86" s="65"/>
      <c r="D86" s="65">
        <f t="shared" ref="D86:J86" si="6">SUM(D79:D85)</f>
        <v>26.86</v>
      </c>
      <c r="E86" s="65">
        <f t="shared" si="6"/>
        <v>28.98</v>
      </c>
      <c r="F86" s="65">
        <f t="shared" si="6"/>
        <v>78.66</v>
      </c>
      <c r="G86" s="65">
        <f t="shared" si="6"/>
        <v>786.7</v>
      </c>
      <c r="H86" s="77">
        <f t="shared" si="6"/>
        <v>373.41</v>
      </c>
      <c r="I86" s="65">
        <f t="shared" si="6"/>
        <v>562.33000000000004</v>
      </c>
      <c r="J86" s="79">
        <f t="shared" si="6"/>
        <v>22.75</v>
      </c>
      <c r="K86" s="54"/>
    </row>
    <row r="87" spans="1:11" ht="15.75" thickBot="1">
      <c r="A87" s="127" t="s">
        <v>18</v>
      </c>
      <c r="B87" s="128"/>
    </row>
    <row r="88" spans="1:11">
      <c r="A88" s="119" t="s">
        <v>83</v>
      </c>
      <c r="B88" s="109" t="s">
        <v>90</v>
      </c>
      <c r="C88" s="110" t="s">
        <v>87</v>
      </c>
      <c r="D88" s="49">
        <v>0.85499999999999998</v>
      </c>
      <c r="E88" s="49">
        <v>3.653</v>
      </c>
      <c r="F88" s="49">
        <v>11.58</v>
      </c>
      <c r="G88" s="49">
        <v>56</v>
      </c>
      <c r="H88" s="51">
        <v>121.09</v>
      </c>
      <c r="I88" s="50">
        <v>84.58</v>
      </c>
      <c r="J88" s="52">
        <v>7.7</v>
      </c>
      <c r="K88" s="54">
        <v>52</v>
      </c>
    </row>
    <row r="89" spans="1:11">
      <c r="A89" s="120"/>
      <c r="B89" s="108" t="s">
        <v>109</v>
      </c>
      <c r="C89" s="49">
        <v>100</v>
      </c>
      <c r="D89" s="49">
        <v>6.45</v>
      </c>
      <c r="E89" s="49">
        <v>4.24</v>
      </c>
      <c r="F89" s="49">
        <v>7.49</v>
      </c>
      <c r="G89" s="49">
        <v>116</v>
      </c>
      <c r="H89" s="51">
        <v>44.02</v>
      </c>
      <c r="I89" s="50">
        <v>137.06</v>
      </c>
      <c r="J89" s="52">
        <v>0.48</v>
      </c>
      <c r="K89" s="54">
        <v>234</v>
      </c>
    </row>
    <row r="90" spans="1:11">
      <c r="A90" s="120"/>
      <c r="B90" s="109" t="s">
        <v>33</v>
      </c>
      <c r="C90" s="49">
        <v>150</v>
      </c>
      <c r="D90" s="49">
        <v>3.09</v>
      </c>
      <c r="E90" s="49">
        <v>8.282</v>
      </c>
      <c r="F90" s="49">
        <v>22</v>
      </c>
      <c r="G90" s="49">
        <v>172</v>
      </c>
      <c r="H90" s="51">
        <v>47.805</v>
      </c>
      <c r="I90" s="50">
        <v>98.834999999999994</v>
      </c>
      <c r="J90" s="52">
        <v>7.9429999999999996</v>
      </c>
      <c r="K90" s="54">
        <v>312</v>
      </c>
    </row>
    <row r="91" spans="1:11">
      <c r="A91" s="120"/>
      <c r="B91" s="109" t="s">
        <v>110</v>
      </c>
      <c r="C91" s="49">
        <v>200</v>
      </c>
      <c r="D91" s="49">
        <v>0.04</v>
      </c>
      <c r="E91" s="49">
        <v>0</v>
      </c>
      <c r="F91" s="49">
        <v>0</v>
      </c>
      <c r="G91" s="49">
        <v>94.2</v>
      </c>
      <c r="H91" s="51">
        <v>6.4</v>
      </c>
      <c r="I91" s="50">
        <v>3.6</v>
      </c>
      <c r="J91" s="52">
        <v>1.08</v>
      </c>
      <c r="K91" s="54">
        <v>868</v>
      </c>
    </row>
    <row r="92" spans="1:11">
      <c r="A92" s="120"/>
      <c r="B92" s="109" t="s">
        <v>77</v>
      </c>
      <c r="C92" s="60">
        <v>20</v>
      </c>
      <c r="D92" s="60">
        <v>5.5</v>
      </c>
      <c r="E92" s="60">
        <v>6.5</v>
      </c>
      <c r="F92" s="60">
        <v>34.9</v>
      </c>
      <c r="G92" s="60">
        <v>210.9</v>
      </c>
      <c r="H92" s="61">
        <v>8</v>
      </c>
      <c r="I92" s="60"/>
      <c r="J92" s="63">
        <v>25.1</v>
      </c>
      <c r="K92" s="54"/>
    </row>
    <row r="93" spans="1:11">
      <c r="A93" s="120"/>
      <c r="B93" s="108" t="s">
        <v>99</v>
      </c>
      <c r="C93" s="60">
        <v>100</v>
      </c>
      <c r="D93" s="60">
        <v>0.36</v>
      </c>
      <c r="E93" s="60">
        <v>0.14000000000000001</v>
      </c>
      <c r="F93" s="60">
        <v>12.13</v>
      </c>
      <c r="G93" s="60">
        <v>57</v>
      </c>
      <c r="H93" s="61">
        <v>6.2</v>
      </c>
      <c r="I93" s="60">
        <v>1</v>
      </c>
      <c r="J93" s="63">
        <v>5.6</v>
      </c>
      <c r="K93" s="54"/>
    </row>
    <row r="94" spans="1:11">
      <c r="A94" s="120"/>
      <c r="B94" s="108" t="s">
        <v>80</v>
      </c>
      <c r="C94" s="49">
        <v>20</v>
      </c>
      <c r="D94" s="49">
        <v>1</v>
      </c>
      <c r="E94" s="49">
        <v>0.2</v>
      </c>
      <c r="F94" s="49">
        <v>9</v>
      </c>
      <c r="G94" s="49">
        <v>44</v>
      </c>
      <c r="H94" s="51">
        <v>2.76</v>
      </c>
      <c r="I94" s="50">
        <v>12.72</v>
      </c>
      <c r="J94" s="52"/>
      <c r="K94" s="54"/>
    </row>
    <row r="95" spans="1:11">
      <c r="A95" s="122"/>
      <c r="B95" s="55" t="s">
        <v>29</v>
      </c>
      <c r="C95" s="110" t="s">
        <v>82</v>
      </c>
      <c r="D95" s="49">
        <v>2.2799999999999998</v>
      </c>
      <c r="E95" s="49">
        <v>0.24</v>
      </c>
      <c r="F95" s="49">
        <v>0.49</v>
      </c>
      <c r="G95" s="49">
        <v>71</v>
      </c>
      <c r="H95" s="51">
        <v>6</v>
      </c>
      <c r="I95" s="50">
        <v>19.5</v>
      </c>
      <c r="J95" s="52"/>
      <c r="K95" s="54"/>
    </row>
    <row r="96" spans="1:11" ht="15.75" thickBot="1">
      <c r="A96" s="76" t="s">
        <v>8</v>
      </c>
      <c r="B96" s="76"/>
      <c r="C96" s="65"/>
      <c r="D96" s="65">
        <f>SUM(D88:D95)</f>
        <v>19.574999999999999</v>
      </c>
      <c r="E96" s="65">
        <f>SUM(E88:E95)</f>
        <v>23.254999999999999</v>
      </c>
      <c r="F96" s="65">
        <f>SUM(F88:F95)</f>
        <v>97.589999999999989</v>
      </c>
      <c r="G96" s="65">
        <f>SUM(G88:G95)</f>
        <v>821.1</v>
      </c>
      <c r="H96" s="86">
        <f>SUM(H88:H95)</f>
        <v>242.27500000000001</v>
      </c>
      <c r="I96" s="54">
        <f>SUM(I88:I95)</f>
        <v>357.29500000000002</v>
      </c>
      <c r="J96" s="87">
        <f>SUM(J88:J95)</f>
        <v>47.902999999999999</v>
      </c>
      <c r="K96" s="54"/>
    </row>
    <row r="97" spans="1:11" ht="15.75" thickBot="1">
      <c r="A97" s="129" t="s">
        <v>19</v>
      </c>
      <c r="B97" s="130"/>
      <c r="C97" s="69"/>
      <c r="D97" s="69"/>
      <c r="E97" s="69"/>
      <c r="F97" s="69"/>
      <c r="G97" s="69"/>
      <c r="H97" s="71"/>
      <c r="I97" s="70"/>
      <c r="J97" s="72"/>
      <c r="K97" s="74"/>
    </row>
    <row r="98" spans="1:11">
      <c r="A98" s="119" t="s">
        <v>83</v>
      </c>
      <c r="B98" s="108" t="s">
        <v>74</v>
      </c>
      <c r="C98" s="49">
        <v>60</v>
      </c>
      <c r="D98" s="49">
        <v>0.51600000000000001</v>
      </c>
      <c r="E98" s="49">
        <v>2.1320000000000001</v>
      </c>
      <c r="F98" s="49">
        <v>4.45</v>
      </c>
      <c r="G98" s="49">
        <v>50</v>
      </c>
      <c r="H98" s="51">
        <v>23.302</v>
      </c>
      <c r="I98" s="52">
        <v>10.85</v>
      </c>
      <c r="J98" s="53">
        <v>13.43</v>
      </c>
      <c r="K98" s="54">
        <v>62</v>
      </c>
    </row>
    <row r="99" spans="1:11">
      <c r="A99" s="120"/>
      <c r="B99" s="108" t="s">
        <v>111</v>
      </c>
      <c r="C99" s="49">
        <v>80</v>
      </c>
      <c r="D99" s="49">
        <v>10.8</v>
      </c>
      <c r="E99" s="49">
        <v>16.7</v>
      </c>
      <c r="F99" s="49">
        <v>13.4</v>
      </c>
      <c r="G99" s="49">
        <v>248</v>
      </c>
      <c r="H99" s="51">
        <v>34.56</v>
      </c>
      <c r="I99" s="50">
        <v>110.1</v>
      </c>
      <c r="J99" s="52">
        <v>1.0169999999999999</v>
      </c>
      <c r="K99" s="54">
        <v>280</v>
      </c>
    </row>
    <row r="100" spans="1:11" ht="30.75" customHeight="1">
      <c r="A100" s="120"/>
      <c r="B100" s="109" t="s">
        <v>112</v>
      </c>
      <c r="C100" s="111" t="s">
        <v>95</v>
      </c>
      <c r="D100" s="49">
        <v>5.0999999999999996</v>
      </c>
      <c r="E100" s="49">
        <v>4.468</v>
      </c>
      <c r="F100" s="49">
        <v>28.5</v>
      </c>
      <c r="G100" s="49">
        <v>187</v>
      </c>
      <c r="H100" s="51">
        <v>16.457000000000001</v>
      </c>
      <c r="I100" s="50">
        <v>57.009</v>
      </c>
      <c r="J100" s="52"/>
      <c r="K100" s="54">
        <v>203</v>
      </c>
    </row>
    <row r="101" spans="1:11">
      <c r="A101" s="120"/>
      <c r="B101" s="108" t="s">
        <v>30</v>
      </c>
      <c r="C101" s="111">
        <v>200</v>
      </c>
      <c r="D101" s="49">
        <v>3.78</v>
      </c>
      <c r="E101" s="49">
        <v>0.67</v>
      </c>
      <c r="F101" s="49">
        <v>26</v>
      </c>
      <c r="G101" s="49">
        <v>125</v>
      </c>
      <c r="H101" s="51">
        <v>133.33000000000001</v>
      </c>
      <c r="I101" s="50">
        <v>111.11</v>
      </c>
      <c r="J101" s="52">
        <v>1.33</v>
      </c>
      <c r="K101" s="54">
        <v>382</v>
      </c>
    </row>
    <row r="102" spans="1:11">
      <c r="A102" s="120"/>
      <c r="B102" s="108" t="s">
        <v>92</v>
      </c>
      <c r="C102" s="110" t="s">
        <v>118</v>
      </c>
      <c r="D102" s="49">
        <v>0.75</v>
      </c>
      <c r="E102" s="49">
        <v>3.25</v>
      </c>
      <c r="F102" s="49">
        <v>30.5</v>
      </c>
      <c r="G102" s="49">
        <v>181</v>
      </c>
      <c r="H102" s="57"/>
      <c r="I102" s="58"/>
      <c r="J102" s="59">
        <v>0</v>
      </c>
      <c r="K102" s="54"/>
    </row>
    <row r="103" spans="1:11">
      <c r="A103" s="120"/>
      <c r="B103" s="108" t="s">
        <v>58</v>
      </c>
      <c r="C103" s="114" t="s">
        <v>89</v>
      </c>
      <c r="D103" s="60">
        <v>0.26</v>
      </c>
      <c r="E103" s="60">
        <v>0.17</v>
      </c>
      <c r="F103" s="60">
        <v>11.41</v>
      </c>
      <c r="G103" s="60">
        <v>52</v>
      </c>
      <c r="H103" s="61">
        <v>35.5</v>
      </c>
      <c r="I103" s="60">
        <v>42.58</v>
      </c>
      <c r="J103" s="62">
        <v>8.23</v>
      </c>
      <c r="K103" s="88"/>
    </row>
    <row r="104" spans="1:11">
      <c r="A104" s="120"/>
      <c r="B104" s="108" t="s">
        <v>80</v>
      </c>
      <c r="C104" s="49">
        <v>20</v>
      </c>
      <c r="D104" s="49">
        <v>1</v>
      </c>
      <c r="E104" s="49">
        <v>0.2</v>
      </c>
      <c r="F104" s="49">
        <v>9</v>
      </c>
      <c r="G104" s="49">
        <v>44</v>
      </c>
      <c r="H104" s="51">
        <v>2.76</v>
      </c>
      <c r="I104" s="50">
        <v>12.72</v>
      </c>
      <c r="J104" s="52"/>
      <c r="K104" s="54"/>
    </row>
    <row r="105" spans="1:11">
      <c r="A105" s="120"/>
      <c r="B105" s="55" t="s">
        <v>29</v>
      </c>
      <c r="C105" s="110" t="s">
        <v>82</v>
      </c>
      <c r="D105" s="49">
        <v>2.2799999999999998</v>
      </c>
      <c r="E105" s="49">
        <v>0.24</v>
      </c>
      <c r="F105" s="49">
        <v>0.49</v>
      </c>
      <c r="G105" s="49">
        <v>71</v>
      </c>
      <c r="H105" s="51">
        <v>6</v>
      </c>
      <c r="I105" s="50">
        <v>19.5</v>
      </c>
      <c r="J105" s="52"/>
      <c r="K105" s="54"/>
    </row>
    <row r="106" spans="1:11" s="3" customFormat="1" ht="15.75" thickBot="1">
      <c r="A106" s="64" t="s">
        <v>8</v>
      </c>
      <c r="B106" s="64"/>
      <c r="C106" s="65"/>
      <c r="D106" s="65">
        <f t="shared" ref="D106:J106" si="7">SUM(D98:D105)</f>
        <v>24.486000000000004</v>
      </c>
      <c r="E106" s="65">
        <f t="shared" si="7"/>
        <v>27.830000000000002</v>
      </c>
      <c r="F106" s="65">
        <f t="shared" si="7"/>
        <v>123.74999999999999</v>
      </c>
      <c r="G106" s="65">
        <f t="shared" si="7"/>
        <v>958</v>
      </c>
      <c r="H106" s="77">
        <f t="shared" si="7"/>
        <v>251.90899999999999</v>
      </c>
      <c r="I106" s="65">
        <f t="shared" si="7"/>
        <v>363.86900000000003</v>
      </c>
      <c r="J106" s="79">
        <f t="shared" si="7"/>
        <v>24.006999999999998</v>
      </c>
      <c r="K106" s="54"/>
    </row>
    <row r="107" spans="1:11" ht="15.75" thickBot="1">
      <c r="A107" s="127" t="s">
        <v>20</v>
      </c>
      <c r="B107" s="128"/>
      <c r="C107" s="69"/>
      <c r="D107" s="69"/>
      <c r="E107" s="69"/>
      <c r="F107" s="69"/>
      <c r="G107" s="69"/>
      <c r="H107" s="71"/>
      <c r="I107" s="70"/>
      <c r="J107" s="72"/>
      <c r="K107" s="74"/>
    </row>
    <row r="108" spans="1:11">
      <c r="A108" s="119" t="s">
        <v>83</v>
      </c>
      <c r="B108" s="108" t="s">
        <v>90</v>
      </c>
      <c r="C108" s="110" t="s">
        <v>87</v>
      </c>
      <c r="D108" s="49">
        <v>0.85499999999999998</v>
      </c>
      <c r="E108" s="49">
        <v>3.653</v>
      </c>
      <c r="F108" s="49">
        <v>11.58</v>
      </c>
      <c r="G108" s="49">
        <v>56</v>
      </c>
      <c r="H108" s="51">
        <v>121.09</v>
      </c>
      <c r="I108" s="50">
        <v>84.58</v>
      </c>
      <c r="J108" s="52">
        <v>7.7</v>
      </c>
      <c r="K108" s="54">
        <v>52</v>
      </c>
    </row>
    <row r="109" spans="1:11">
      <c r="A109" s="120"/>
      <c r="B109" s="108" t="s">
        <v>113</v>
      </c>
      <c r="C109" s="111" t="s">
        <v>88</v>
      </c>
      <c r="D109" s="49">
        <v>12.3</v>
      </c>
      <c r="E109" s="49">
        <v>17.66</v>
      </c>
      <c r="F109" s="49">
        <v>29.85</v>
      </c>
      <c r="G109" s="49">
        <v>313</v>
      </c>
      <c r="H109" s="51">
        <v>57.66</v>
      </c>
      <c r="I109" s="50">
        <v>201.911</v>
      </c>
      <c r="J109" s="52">
        <v>8.0760000000000005</v>
      </c>
      <c r="K109" s="54">
        <v>289</v>
      </c>
    </row>
    <row r="110" spans="1:11" ht="14.45" customHeight="1">
      <c r="A110" s="120"/>
      <c r="B110" s="109" t="s">
        <v>57</v>
      </c>
      <c r="C110" s="111" t="s">
        <v>107</v>
      </c>
      <c r="D110" s="49">
        <v>0.53</v>
      </c>
      <c r="E110" s="49"/>
      <c r="F110" s="49">
        <v>9.4700000000000006</v>
      </c>
      <c r="G110" s="49">
        <v>40</v>
      </c>
      <c r="H110" s="51">
        <v>13.6</v>
      </c>
      <c r="I110" s="50">
        <v>22.13</v>
      </c>
      <c r="J110" s="53">
        <v>0.27</v>
      </c>
      <c r="K110" s="54">
        <v>376</v>
      </c>
    </row>
    <row r="111" spans="1:11">
      <c r="A111" s="120"/>
      <c r="B111" s="108" t="s">
        <v>119</v>
      </c>
      <c r="C111" s="49">
        <v>200</v>
      </c>
      <c r="D111" s="49">
        <v>0.4</v>
      </c>
      <c r="E111" s="49">
        <v>0.4</v>
      </c>
      <c r="F111" s="49">
        <v>7.35</v>
      </c>
      <c r="G111" s="49">
        <v>47</v>
      </c>
      <c r="H111" s="61">
        <v>46</v>
      </c>
      <c r="I111" s="60">
        <v>11</v>
      </c>
      <c r="J111" s="53">
        <v>8</v>
      </c>
      <c r="K111" s="54">
        <v>338</v>
      </c>
    </row>
    <row r="112" spans="1:11" ht="15" customHeight="1">
      <c r="A112" s="120"/>
      <c r="B112" s="108" t="s">
        <v>80</v>
      </c>
      <c r="C112" s="49">
        <v>20</v>
      </c>
      <c r="D112" s="49">
        <v>1</v>
      </c>
      <c r="E112" s="49">
        <v>0.2</v>
      </c>
      <c r="F112" s="49">
        <v>9</v>
      </c>
      <c r="G112" s="49">
        <v>44</v>
      </c>
      <c r="H112" s="51">
        <v>2.76</v>
      </c>
      <c r="I112" s="50">
        <v>12.72</v>
      </c>
      <c r="J112" s="52"/>
      <c r="K112" s="54"/>
    </row>
    <row r="113" spans="1:12">
      <c r="A113" s="120"/>
      <c r="B113" s="55" t="s">
        <v>29</v>
      </c>
      <c r="C113" s="110" t="s">
        <v>82</v>
      </c>
      <c r="D113" s="49">
        <v>2.2799999999999998</v>
      </c>
      <c r="E113" s="49">
        <v>0.24</v>
      </c>
      <c r="F113" s="49">
        <v>0.49</v>
      </c>
      <c r="G113" s="49">
        <v>71</v>
      </c>
      <c r="H113" s="51">
        <v>6</v>
      </c>
      <c r="I113" s="50">
        <v>19.5</v>
      </c>
      <c r="J113" s="52"/>
      <c r="K113" s="54"/>
    </row>
    <row r="114" spans="1:12" ht="15.75" thickBot="1">
      <c r="A114" s="76" t="s">
        <v>8</v>
      </c>
      <c r="B114" s="76"/>
      <c r="C114" s="65"/>
      <c r="D114" s="65">
        <f t="shared" ref="D114:J114" si="8">SUM(D108:D113)</f>
        <v>17.365000000000002</v>
      </c>
      <c r="E114" s="65">
        <f t="shared" si="8"/>
        <v>22.152999999999995</v>
      </c>
      <c r="F114" s="65">
        <f t="shared" si="8"/>
        <v>67.739999999999995</v>
      </c>
      <c r="G114" s="65">
        <f t="shared" si="8"/>
        <v>571</v>
      </c>
      <c r="H114" s="77">
        <f t="shared" si="8"/>
        <v>247.10999999999999</v>
      </c>
      <c r="I114" s="65">
        <f t="shared" si="8"/>
        <v>351.84100000000001</v>
      </c>
      <c r="J114" s="79">
        <f t="shared" si="8"/>
        <v>24.045999999999999</v>
      </c>
      <c r="K114" s="54"/>
    </row>
    <row r="115" spans="1:12" ht="15.75" thickBot="1">
      <c r="A115" s="148" t="s">
        <v>21</v>
      </c>
      <c r="B115" s="149"/>
      <c r="C115" s="69"/>
      <c r="D115" s="69"/>
      <c r="E115" s="69"/>
      <c r="F115" s="69"/>
      <c r="G115" s="69"/>
      <c r="H115" s="71"/>
      <c r="I115" s="70"/>
      <c r="J115" s="72"/>
      <c r="K115" s="74"/>
    </row>
    <row r="116" spans="1:12" ht="15.75" customHeight="1">
      <c r="A116" s="119" t="s">
        <v>115</v>
      </c>
      <c r="B116" s="108" t="s">
        <v>58</v>
      </c>
      <c r="C116" s="114" t="s">
        <v>89</v>
      </c>
      <c r="D116" s="60">
        <v>0.26</v>
      </c>
      <c r="E116" s="60">
        <v>0.17</v>
      </c>
      <c r="F116" s="60">
        <v>11.41</v>
      </c>
      <c r="G116" s="60">
        <v>52</v>
      </c>
      <c r="H116" s="61">
        <v>35.5</v>
      </c>
      <c r="I116" s="60">
        <v>42.58</v>
      </c>
      <c r="J116" s="62">
        <v>8.23</v>
      </c>
      <c r="K116" s="88"/>
    </row>
    <row r="117" spans="1:12" ht="27" customHeight="1">
      <c r="A117" s="120"/>
      <c r="B117" s="96" t="s">
        <v>52</v>
      </c>
      <c r="C117" s="49">
        <v>90</v>
      </c>
      <c r="D117" s="49">
        <v>3.9</v>
      </c>
      <c r="E117" s="49">
        <v>3.6</v>
      </c>
      <c r="F117" s="49">
        <v>28.5</v>
      </c>
      <c r="G117" s="49">
        <v>196</v>
      </c>
      <c r="H117" s="51">
        <v>13.6</v>
      </c>
      <c r="I117" s="50">
        <v>22.13</v>
      </c>
      <c r="J117" s="52"/>
      <c r="K117" s="54">
        <v>34</v>
      </c>
      <c r="L117" s="30"/>
    </row>
    <row r="118" spans="1:12" ht="27" customHeight="1">
      <c r="A118" s="120"/>
      <c r="B118" s="108" t="s">
        <v>97</v>
      </c>
      <c r="C118" s="81">
        <v>60</v>
      </c>
      <c r="D118" s="81">
        <v>0.66</v>
      </c>
      <c r="E118" s="81">
        <v>0.12</v>
      </c>
      <c r="F118" s="81">
        <v>2.2799999999999998</v>
      </c>
      <c r="G118" s="81">
        <v>14</v>
      </c>
      <c r="H118" s="83">
        <v>3.8610000000000002</v>
      </c>
      <c r="I118" s="82">
        <v>8.4</v>
      </c>
      <c r="J118" s="84">
        <v>15.6</v>
      </c>
      <c r="K118" s="85">
        <v>59</v>
      </c>
      <c r="L118" s="30"/>
    </row>
    <row r="119" spans="1:12" ht="15.75" customHeight="1">
      <c r="A119" s="120"/>
      <c r="B119" s="109" t="s">
        <v>102</v>
      </c>
      <c r="C119" s="111" t="s">
        <v>104</v>
      </c>
      <c r="D119" s="49">
        <v>10.34</v>
      </c>
      <c r="E119" s="49">
        <v>12.175000000000001</v>
      </c>
      <c r="F119" s="49">
        <v>20.34</v>
      </c>
      <c r="G119" s="49">
        <v>237</v>
      </c>
      <c r="H119" s="51">
        <v>79.453000000000003</v>
      </c>
      <c r="I119" s="50">
        <v>239.018</v>
      </c>
      <c r="J119" s="52">
        <v>0.49099999999999999</v>
      </c>
      <c r="K119" s="54">
        <v>392</v>
      </c>
    </row>
    <row r="120" spans="1:12" ht="15.75" customHeight="1">
      <c r="A120" s="120" t="s">
        <v>7</v>
      </c>
      <c r="B120" s="108" t="s">
        <v>114</v>
      </c>
      <c r="C120" s="111" t="s">
        <v>96</v>
      </c>
      <c r="D120" s="49">
        <v>8.4000000000000005E-2</v>
      </c>
      <c r="E120" s="49">
        <v>1.2E-2</v>
      </c>
      <c r="F120" s="49">
        <v>15.185</v>
      </c>
      <c r="G120" s="49">
        <v>62</v>
      </c>
      <c r="H120" s="51">
        <v>3.25</v>
      </c>
      <c r="I120" s="50">
        <v>1.54</v>
      </c>
      <c r="J120" s="52">
        <v>2.8</v>
      </c>
      <c r="K120" s="54">
        <v>377</v>
      </c>
    </row>
    <row r="121" spans="1:12" ht="15.75" customHeight="1" thickBot="1">
      <c r="A121" s="120"/>
      <c r="B121" s="108" t="s">
        <v>80</v>
      </c>
      <c r="C121" s="49">
        <v>20</v>
      </c>
      <c r="D121" s="49">
        <v>1</v>
      </c>
      <c r="E121" s="49">
        <v>0.2</v>
      </c>
      <c r="F121" s="49">
        <v>9</v>
      </c>
      <c r="G121" s="49">
        <v>44</v>
      </c>
      <c r="H121" s="51">
        <v>2.76</v>
      </c>
      <c r="I121" s="50">
        <v>12.72</v>
      </c>
      <c r="J121" s="52"/>
      <c r="K121" s="54"/>
    </row>
    <row r="122" spans="1:12" ht="15" customHeight="1">
      <c r="A122" s="115"/>
      <c r="B122" s="55" t="s">
        <v>29</v>
      </c>
      <c r="C122" s="110" t="s">
        <v>82</v>
      </c>
      <c r="D122" s="49">
        <v>2.2799999999999998</v>
      </c>
      <c r="E122" s="49">
        <v>0.24</v>
      </c>
      <c r="F122" s="49">
        <v>0.49</v>
      </c>
      <c r="G122" s="49">
        <v>71</v>
      </c>
      <c r="H122" s="51">
        <v>6</v>
      </c>
      <c r="I122" s="50">
        <v>19.5</v>
      </c>
      <c r="J122" s="52"/>
      <c r="K122" s="54"/>
    </row>
    <row r="123" spans="1:12" ht="15" customHeight="1">
      <c r="A123" s="64" t="s">
        <v>8</v>
      </c>
      <c r="B123" s="64"/>
      <c r="C123" s="89"/>
      <c r="D123" s="65">
        <f t="shared" ref="D123:J123" si="9">SUM(D117:D119)</f>
        <v>14.899999999999999</v>
      </c>
      <c r="E123" s="65">
        <f t="shared" si="9"/>
        <v>15.895000000000001</v>
      </c>
      <c r="F123" s="65">
        <f t="shared" si="9"/>
        <v>51.120000000000005</v>
      </c>
      <c r="G123" s="65">
        <f t="shared" si="9"/>
        <v>447</v>
      </c>
      <c r="H123" s="77">
        <f t="shared" si="9"/>
        <v>96.914000000000001</v>
      </c>
      <c r="I123" s="65">
        <f t="shared" si="9"/>
        <v>269.548</v>
      </c>
      <c r="J123" s="79">
        <f t="shared" si="9"/>
        <v>16.091000000000001</v>
      </c>
      <c r="K123" s="54"/>
    </row>
    <row r="124" spans="1:12" ht="21" customHeight="1">
      <c r="A124" s="90"/>
      <c r="B124" s="90" t="s">
        <v>35</v>
      </c>
      <c r="C124" s="91"/>
      <c r="D124" s="92">
        <f t="shared" ref="D124:J124" si="10">SUM(D21,D30,D40,D50,D59,D77,D86,D96,D106,D114,D123)</f>
        <v>251.97499999999999</v>
      </c>
      <c r="E124" s="92">
        <f t="shared" si="10"/>
        <v>262.24299999999999</v>
      </c>
      <c r="F124" s="92">
        <f t="shared" si="10"/>
        <v>1088.6880000000001</v>
      </c>
      <c r="G124" s="92">
        <f t="shared" si="10"/>
        <v>8632.36</v>
      </c>
      <c r="H124" s="92">
        <f t="shared" si="10"/>
        <v>2766.1130000000003</v>
      </c>
      <c r="I124" s="92">
        <f t="shared" si="10"/>
        <v>4397.3200000000006</v>
      </c>
      <c r="J124" s="94">
        <f t="shared" si="10"/>
        <v>382.55600000000004</v>
      </c>
      <c r="K124" s="93"/>
    </row>
    <row r="125" spans="1:12" ht="24" customHeight="1">
      <c r="A125" s="90"/>
      <c r="B125" s="90" t="s">
        <v>36</v>
      </c>
      <c r="C125" s="91"/>
      <c r="D125" s="94">
        <f t="shared" ref="D125:G125" si="11">D124/12</f>
        <v>20.997916666666665</v>
      </c>
      <c r="E125" s="94">
        <f t="shared" si="11"/>
        <v>21.853583333333333</v>
      </c>
      <c r="F125" s="94">
        <f t="shared" si="11"/>
        <v>90.724000000000004</v>
      </c>
      <c r="G125" s="94">
        <f t="shared" si="11"/>
        <v>719.36333333333334</v>
      </c>
      <c r="H125" s="95">
        <f t="shared" ref="H125:J125" si="12">H124/12</f>
        <v>230.50941666666668</v>
      </c>
      <c r="I125" s="94">
        <f t="shared" si="12"/>
        <v>366.44333333333338</v>
      </c>
      <c r="J125" s="94">
        <f t="shared" si="12"/>
        <v>31.879666666666669</v>
      </c>
      <c r="K125" s="93"/>
    </row>
    <row r="126" spans="1:12">
      <c r="A126" s="153"/>
      <c r="B126" s="153"/>
      <c r="C126" s="153"/>
      <c r="D126" s="153"/>
      <c r="E126" s="153"/>
      <c r="F126" s="153"/>
      <c r="G126" s="153"/>
      <c r="H126" s="153"/>
      <c r="I126" s="153"/>
      <c r="J126" s="153"/>
      <c r="K126" s="153"/>
    </row>
    <row r="127" spans="1:12">
      <c r="A127" s="147"/>
      <c r="B127" s="147"/>
      <c r="C127" s="147"/>
      <c r="D127" s="147"/>
      <c r="E127" s="147"/>
      <c r="F127" s="147"/>
      <c r="G127" s="147"/>
      <c r="H127" s="147"/>
      <c r="I127" s="147"/>
      <c r="J127" s="147"/>
      <c r="K127" s="147"/>
    </row>
    <row r="128" spans="1:12" ht="15.75">
      <c r="A128" s="37"/>
      <c r="B128" s="37"/>
      <c r="C128" s="37"/>
      <c r="D128" s="37"/>
      <c r="E128" s="37"/>
      <c r="F128" s="37"/>
      <c r="G128" s="37"/>
      <c r="H128" s="37"/>
      <c r="I128" s="37"/>
      <c r="J128" s="37"/>
      <c r="K128" s="37"/>
    </row>
  </sheetData>
  <mergeCells count="38">
    <mergeCell ref="A32:A39"/>
    <mergeCell ref="A42:A49"/>
    <mergeCell ref="A23:A29"/>
    <mergeCell ref="A68:B68"/>
    <mergeCell ref="A126:K126"/>
    <mergeCell ref="A127:K127"/>
    <mergeCell ref="A115:B115"/>
    <mergeCell ref="A107:B107"/>
    <mergeCell ref="A97:B97"/>
    <mergeCell ref="A116:A121"/>
    <mergeCell ref="A6:K6"/>
    <mergeCell ref="A7:K7"/>
    <mergeCell ref="B8:B10"/>
    <mergeCell ref="C8:C9"/>
    <mergeCell ref="D8:F8"/>
    <mergeCell ref="G8:G10"/>
    <mergeCell ref="D9:D10"/>
    <mergeCell ref="E9:E10"/>
    <mergeCell ref="K8:K11"/>
    <mergeCell ref="F9:F10"/>
    <mergeCell ref="A11:B11"/>
    <mergeCell ref="H8:I8"/>
    <mergeCell ref="A12:B12"/>
    <mergeCell ref="A98:A105"/>
    <mergeCell ref="A108:A113"/>
    <mergeCell ref="A52:A58"/>
    <mergeCell ref="A61:A66"/>
    <mergeCell ref="A69:A76"/>
    <mergeCell ref="A79:A85"/>
    <mergeCell ref="A88:A95"/>
    <mergeCell ref="A60:K60"/>
    <mergeCell ref="A87:B87"/>
    <mergeCell ref="A78:B78"/>
    <mergeCell ref="A13:A20"/>
    <mergeCell ref="A22:B22"/>
    <mergeCell ref="A31:B31"/>
    <mergeCell ref="A41:B41"/>
    <mergeCell ref="A51:B51"/>
  </mergeCells>
  <phoneticPr fontId="0" type="noConversion"/>
  <pageMargins left="0.23622047244094491" right="0.23622047244094491" top="0" bottom="0" header="0" footer="0"/>
  <pageSetup paperSize="9" scale="91" fitToHeight="5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Q37"/>
  <sheetViews>
    <sheetView workbookViewId="0">
      <selection sqref="A1:Q37"/>
    </sheetView>
  </sheetViews>
  <sheetFormatPr defaultRowHeight="15"/>
  <sheetData>
    <row r="1" spans="1:17">
      <c r="A1" s="164" t="s">
        <v>48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30"/>
    </row>
    <row r="2" spans="1:17">
      <c r="A2" s="135" t="s">
        <v>46</v>
      </c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</row>
    <row r="3" spans="1:17">
      <c r="A3" s="136" t="s">
        <v>55</v>
      </c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O3" s="136"/>
      <c r="P3" s="136"/>
    </row>
    <row r="4" spans="1:17">
      <c r="A4" s="4"/>
      <c r="B4" s="166" t="s">
        <v>0</v>
      </c>
      <c r="C4" s="166" t="s">
        <v>1</v>
      </c>
      <c r="D4" s="167"/>
      <c r="E4" s="168" t="s">
        <v>2</v>
      </c>
      <c r="F4" s="169"/>
      <c r="G4" s="169"/>
      <c r="H4" s="169"/>
      <c r="I4" s="169"/>
      <c r="J4" s="170"/>
      <c r="K4" s="166" t="s">
        <v>3</v>
      </c>
      <c r="L4" s="166"/>
      <c r="M4" s="171" t="s">
        <v>23</v>
      </c>
      <c r="N4" s="172"/>
      <c r="O4" s="177" t="s">
        <v>27</v>
      </c>
      <c r="P4" s="180" t="s">
        <v>28</v>
      </c>
    </row>
    <row r="5" spans="1:17">
      <c r="A5" s="5"/>
      <c r="B5" s="166"/>
      <c r="C5" s="167"/>
      <c r="D5" s="167"/>
      <c r="E5" s="166" t="s">
        <v>4</v>
      </c>
      <c r="F5" s="166"/>
      <c r="G5" s="166" t="s">
        <v>5</v>
      </c>
      <c r="H5" s="166"/>
      <c r="I5" s="166" t="s">
        <v>6</v>
      </c>
      <c r="J5" s="166"/>
      <c r="K5" s="166"/>
      <c r="L5" s="166"/>
      <c r="M5" s="173"/>
      <c r="N5" s="174"/>
      <c r="O5" s="178"/>
      <c r="P5" s="181"/>
    </row>
    <row r="6" spans="1:17" ht="15.75" thickBot="1">
      <c r="A6" s="20"/>
      <c r="B6" s="166"/>
      <c r="C6" s="183"/>
      <c r="D6" s="183"/>
      <c r="E6" s="166"/>
      <c r="F6" s="166"/>
      <c r="G6" s="166"/>
      <c r="H6" s="166"/>
      <c r="I6" s="166"/>
      <c r="J6" s="166"/>
      <c r="K6" s="166"/>
      <c r="L6" s="166"/>
      <c r="M6" s="175"/>
      <c r="N6" s="176"/>
      <c r="O6" s="179"/>
      <c r="P6" s="181"/>
    </row>
    <row r="7" spans="1:17" ht="15.75" thickBot="1">
      <c r="A7" s="184"/>
      <c r="B7" s="185"/>
      <c r="C7" s="6" t="s">
        <v>10</v>
      </c>
      <c r="D7" s="7"/>
      <c r="E7" s="6" t="s">
        <v>10</v>
      </c>
      <c r="F7" s="7"/>
      <c r="G7" s="6" t="s">
        <v>10</v>
      </c>
      <c r="H7" s="7"/>
      <c r="I7" s="6" t="s">
        <v>10</v>
      </c>
      <c r="J7" s="7"/>
      <c r="K7" s="6" t="s">
        <v>10</v>
      </c>
      <c r="L7" s="7"/>
      <c r="M7" s="33" t="s">
        <v>24</v>
      </c>
      <c r="N7" s="7" t="s">
        <v>25</v>
      </c>
      <c r="O7" s="7" t="s">
        <v>26</v>
      </c>
      <c r="P7" s="182"/>
    </row>
    <row r="8" spans="1:17">
      <c r="A8" s="161" t="s">
        <v>7</v>
      </c>
      <c r="B8" s="157" t="s">
        <v>37</v>
      </c>
      <c r="C8" s="158"/>
      <c r="D8" s="9"/>
      <c r="E8" s="8"/>
      <c r="F8" s="9"/>
      <c r="G8" s="8"/>
      <c r="H8" s="9"/>
      <c r="I8" s="8"/>
      <c r="J8" s="9"/>
      <c r="K8" s="8"/>
      <c r="L8" s="9"/>
      <c r="M8" s="34"/>
      <c r="N8" s="9"/>
      <c r="O8" s="9"/>
      <c r="P8" s="16"/>
    </row>
    <row r="9" spans="1:17" ht="48">
      <c r="A9" s="162"/>
      <c r="B9" s="21" t="s">
        <v>53</v>
      </c>
      <c r="C9" s="8">
        <v>250</v>
      </c>
      <c r="D9" s="9"/>
      <c r="E9" s="8">
        <v>1.75</v>
      </c>
      <c r="F9" s="9"/>
      <c r="G9" s="8">
        <v>4.84</v>
      </c>
      <c r="H9" s="9"/>
      <c r="I9" s="8">
        <v>8.49</v>
      </c>
      <c r="J9" s="9"/>
      <c r="K9" s="8">
        <v>84.75</v>
      </c>
      <c r="L9" s="9"/>
      <c r="M9" s="34">
        <v>73.33</v>
      </c>
      <c r="N9" s="9">
        <v>47.63</v>
      </c>
      <c r="O9" s="9">
        <v>18.46</v>
      </c>
      <c r="P9" s="16">
        <v>187</v>
      </c>
    </row>
    <row r="10" spans="1:17" ht="48">
      <c r="A10" s="162"/>
      <c r="B10" s="21" t="s">
        <v>31</v>
      </c>
      <c r="C10" s="8">
        <v>200</v>
      </c>
      <c r="D10" s="9"/>
      <c r="E10" s="8">
        <v>0.04</v>
      </c>
      <c r="F10" s="9"/>
      <c r="G10" s="8">
        <v>0</v>
      </c>
      <c r="H10" s="9"/>
      <c r="I10" s="8">
        <v>24.76</v>
      </c>
      <c r="J10" s="9"/>
      <c r="K10" s="8">
        <v>94.2</v>
      </c>
      <c r="L10" s="9"/>
      <c r="M10" s="34">
        <v>6.4</v>
      </c>
      <c r="N10" s="9">
        <v>3.6</v>
      </c>
      <c r="O10" s="9">
        <v>1.08</v>
      </c>
      <c r="P10" s="16">
        <v>868</v>
      </c>
    </row>
    <row r="11" spans="1:17" ht="36">
      <c r="A11" s="163"/>
      <c r="B11" s="10" t="s">
        <v>29</v>
      </c>
      <c r="C11" s="11" t="s">
        <v>49</v>
      </c>
      <c r="D11" s="12"/>
      <c r="E11" s="8">
        <v>2.72</v>
      </c>
      <c r="F11" s="9"/>
      <c r="G11" s="8">
        <v>0.49</v>
      </c>
      <c r="H11" s="9"/>
      <c r="I11" s="8">
        <v>0.74</v>
      </c>
      <c r="J11" s="9"/>
      <c r="K11" s="8">
        <v>74.599999999999994</v>
      </c>
      <c r="L11" s="9"/>
      <c r="M11" s="34">
        <v>0.111</v>
      </c>
      <c r="N11" s="9">
        <v>21.65</v>
      </c>
      <c r="O11" s="9">
        <v>0</v>
      </c>
      <c r="P11" s="16">
        <v>61</v>
      </c>
    </row>
    <row r="12" spans="1:17">
      <c r="A12" s="22"/>
      <c r="B12" s="23" t="s">
        <v>45</v>
      </c>
      <c r="C12" s="24"/>
      <c r="D12" s="25"/>
      <c r="E12" s="14">
        <f t="shared" ref="E12:O12" si="0">SUM(E9:E11)</f>
        <v>4.51</v>
      </c>
      <c r="F12" s="14">
        <f t="shared" si="0"/>
        <v>0</v>
      </c>
      <c r="G12" s="14">
        <f t="shared" si="0"/>
        <v>5.33</v>
      </c>
      <c r="H12" s="14">
        <f t="shared" si="0"/>
        <v>0</v>
      </c>
      <c r="I12" s="14">
        <f t="shared" si="0"/>
        <v>33.99</v>
      </c>
      <c r="J12" s="14">
        <f t="shared" si="0"/>
        <v>0</v>
      </c>
      <c r="K12" s="14">
        <f t="shared" si="0"/>
        <v>253.54999999999998</v>
      </c>
      <c r="L12" s="14">
        <f t="shared" si="0"/>
        <v>0</v>
      </c>
      <c r="M12" s="35">
        <f t="shared" si="0"/>
        <v>79.841000000000008</v>
      </c>
      <c r="N12" s="14">
        <f t="shared" si="0"/>
        <v>72.88</v>
      </c>
      <c r="O12" s="14">
        <f t="shared" si="0"/>
        <v>19.54</v>
      </c>
      <c r="P12" s="16"/>
      <c r="Q12" s="26"/>
    </row>
    <row r="13" spans="1:17">
      <c r="A13" s="161" t="s">
        <v>7</v>
      </c>
      <c r="B13" s="159" t="s">
        <v>38</v>
      </c>
      <c r="C13" s="160"/>
      <c r="D13" s="9"/>
      <c r="E13" s="8"/>
      <c r="F13" s="8"/>
      <c r="G13" s="8"/>
      <c r="H13" s="8"/>
      <c r="I13" s="8"/>
      <c r="J13" s="8"/>
      <c r="K13" s="8"/>
      <c r="L13" s="8"/>
      <c r="M13" s="36"/>
      <c r="N13" s="8"/>
      <c r="O13" s="8"/>
      <c r="P13" s="16"/>
    </row>
    <row r="14" spans="1:17" ht="72">
      <c r="A14" s="162"/>
      <c r="B14" s="10" t="s">
        <v>42</v>
      </c>
      <c r="C14" s="8">
        <v>250</v>
      </c>
      <c r="D14" s="9"/>
      <c r="E14" s="8">
        <v>5.5</v>
      </c>
      <c r="F14" s="9"/>
      <c r="G14" s="8">
        <v>5.28</v>
      </c>
      <c r="H14" s="9"/>
      <c r="I14" s="8">
        <v>16.329999999999998</v>
      </c>
      <c r="J14" s="9"/>
      <c r="K14" s="8">
        <v>134.69999999999999</v>
      </c>
      <c r="L14" s="9"/>
      <c r="M14" s="34">
        <v>5.7</v>
      </c>
      <c r="N14" s="9">
        <v>10.8</v>
      </c>
      <c r="O14" s="9">
        <v>7.8</v>
      </c>
      <c r="P14" s="31">
        <v>206</v>
      </c>
    </row>
    <row r="15" spans="1:17" ht="36">
      <c r="A15" s="162"/>
      <c r="B15" s="21" t="s">
        <v>22</v>
      </c>
      <c r="C15" s="8">
        <v>200</v>
      </c>
      <c r="D15" s="9"/>
      <c r="E15" s="8">
        <v>1.2</v>
      </c>
      <c r="F15" s="9"/>
      <c r="G15" s="8">
        <v>3.06</v>
      </c>
      <c r="H15" s="9"/>
      <c r="I15" s="8">
        <v>13</v>
      </c>
      <c r="J15" s="9"/>
      <c r="K15" s="8">
        <v>49.28</v>
      </c>
      <c r="L15" s="9"/>
      <c r="M15" s="34">
        <v>11.6</v>
      </c>
      <c r="N15" s="9">
        <v>0</v>
      </c>
      <c r="O15" s="9">
        <v>6</v>
      </c>
      <c r="P15" s="31">
        <v>943</v>
      </c>
    </row>
    <row r="16" spans="1:17" ht="36">
      <c r="A16" s="163"/>
      <c r="B16" s="10" t="s">
        <v>29</v>
      </c>
      <c r="C16" s="11" t="s">
        <v>49</v>
      </c>
      <c r="D16" s="12"/>
      <c r="E16" s="8">
        <v>2.72</v>
      </c>
      <c r="F16" s="9"/>
      <c r="G16" s="8">
        <v>0.49</v>
      </c>
      <c r="H16" s="9"/>
      <c r="I16" s="8">
        <v>0.74</v>
      </c>
      <c r="J16" s="9"/>
      <c r="K16" s="8">
        <v>74.599999999999994</v>
      </c>
      <c r="L16" s="9"/>
      <c r="M16" s="34">
        <v>0.111</v>
      </c>
      <c r="N16" s="9">
        <v>21.65</v>
      </c>
      <c r="O16" s="9">
        <v>0</v>
      </c>
      <c r="P16" s="31">
        <v>61</v>
      </c>
    </row>
    <row r="17" spans="1:17">
      <c r="A17" s="22"/>
      <c r="B17" s="23" t="s">
        <v>45</v>
      </c>
      <c r="C17" s="24"/>
      <c r="D17" s="25"/>
      <c r="E17" s="14">
        <f t="shared" ref="E17:O17" si="1">SUM(E14:E16)</f>
        <v>9.42</v>
      </c>
      <c r="F17" s="14">
        <f t="shared" si="1"/>
        <v>0</v>
      </c>
      <c r="G17" s="14">
        <f t="shared" si="1"/>
        <v>8.83</v>
      </c>
      <c r="H17" s="14">
        <f t="shared" si="1"/>
        <v>0</v>
      </c>
      <c r="I17" s="14">
        <f t="shared" si="1"/>
        <v>30.069999999999997</v>
      </c>
      <c r="J17" s="14">
        <f t="shared" si="1"/>
        <v>0</v>
      </c>
      <c r="K17" s="14">
        <f t="shared" si="1"/>
        <v>258.58</v>
      </c>
      <c r="L17" s="14">
        <f t="shared" si="1"/>
        <v>0</v>
      </c>
      <c r="M17" s="35">
        <f t="shared" si="1"/>
        <v>17.411000000000001</v>
      </c>
      <c r="N17" s="14">
        <f t="shared" si="1"/>
        <v>32.450000000000003</v>
      </c>
      <c r="O17" s="14">
        <f t="shared" si="1"/>
        <v>13.8</v>
      </c>
      <c r="P17" s="31"/>
      <c r="Q17" s="26"/>
    </row>
    <row r="18" spans="1:17">
      <c r="A18" s="161" t="s">
        <v>7</v>
      </c>
      <c r="B18" s="159" t="s">
        <v>39</v>
      </c>
      <c r="C18" s="160"/>
      <c r="D18" s="9"/>
      <c r="E18" s="8"/>
      <c r="F18" s="8"/>
      <c r="G18" s="8"/>
      <c r="H18" s="8"/>
      <c r="I18" s="8"/>
      <c r="J18" s="8"/>
      <c r="K18" s="8"/>
      <c r="L18" s="8"/>
      <c r="M18" s="36"/>
      <c r="N18" s="8"/>
      <c r="O18" s="8"/>
      <c r="P18" s="31"/>
    </row>
    <row r="19" spans="1:17" ht="60">
      <c r="A19" s="162"/>
      <c r="B19" s="10" t="s">
        <v>47</v>
      </c>
      <c r="C19" s="8">
        <v>250</v>
      </c>
      <c r="D19" s="9"/>
      <c r="E19" s="8">
        <v>1.98</v>
      </c>
      <c r="F19" s="9"/>
      <c r="G19" s="8">
        <v>2.74</v>
      </c>
      <c r="H19" s="9"/>
      <c r="I19" s="8">
        <v>14.58</v>
      </c>
      <c r="J19" s="9"/>
      <c r="K19" s="8">
        <v>90.75</v>
      </c>
      <c r="L19" s="9"/>
      <c r="M19" s="34">
        <v>23.05</v>
      </c>
      <c r="N19" s="9">
        <v>62.55</v>
      </c>
      <c r="O19" s="9">
        <v>8.25</v>
      </c>
      <c r="P19" s="31">
        <v>204</v>
      </c>
    </row>
    <row r="20" spans="1:17" ht="36">
      <c r="A20" s="162"/>
      <c r="B20" s="21" t="s">
        <v>32</v>
      </c>
      <c r="C20" s="8">
        <v>200</v>
      </c>
      <c r="D20" s="9"/>
      <c r="E20" s="8">
        <v>0.1</v>
      </c>
      <c r="F20" s="9"/>
      <c r="G20" s="8">
        <v>0</v>
      </c>
      <c r="H20" s="9"/>
      <c r="I20" s="8">
        <v>31.46</v>
      </c>
      <c r="J20" s="9"/>
      <c r="K20" s="8">
        <v>126.22</v>
      </c>
      <c r="L20" s="9"/>
      <c r="M20" s="34">
        <v>0.2</v>
      </c>
      <c r="N20" s="9">
        <v>0</v>
      </c>
      <c r="O20" s="9">
        <v>0</v>
      </c>
      <c r="P20" s="31">
        <v>122</v>
      </c>
    </row>
    <row r="21" spans="1:17" ht="36">
      <c r="A21" s="163"/>
      <c r="B21" s="10" t="s">
        <v>29</v>
      </c>
      <c r="C21" s="11" t="s">
        <v>49</v>
      </c>
      <c r="D21" s="12"/>
      <c r="E21" s="8">
        <v>2.72</v>
      </c>
      <c r="F21" s="9"/>
      <c r="G21" s="8">
        <v>0.49</v>
      </c>
      <c r="H21" s="9"/>
      <c r="I21" s="8">
        <v>0.74</v>
      </c>
      <c r="J21" s="9"/>
      <c r="K21" s="8">
        <v>74.599999999999994</v>
      </c>
      <c r="L21" s="9"/>
      <c r="M21" s="34">
        <v>0.111</v>
      </c>
      <c r="N21" s="9">
        <v>21.65</v>
      </c>
      <c r="O21" s="9">
        <v>0</v>
      </c>
      <c r="P21" s="31">
        <v>61</v>
      </c>
    </row>
    <row r="22" spans="1:17">
      <c r="A22" s="22"/>
      <c r="B22" s="23" t="s">
        <v>45</v>
      </c>
      <c r="C22" s="27"/>
      <c r="D22" s="25"/>
      <c r="E22" s="14">
        <f t="shared" ref="E22:O22" si="2">SUM(E19:E21)</f>
        <v>4.8000000000000007</v>
      </c>
      <c r="F22" s="14">
        <f t="shared" si="2"/>
        <v>0</v>
      </c>
      <c r="G22" s="14">
        <f t="shared" si="2"/>
        <v>3.2300000000000004</v>
      </c>
      <c r="H22" s="14">
        <f t="shared" si="2"/>
        <v>0</v>
      </c>
      <c r="I22" s="14">
        <f t="shared" si="2"/>
        <v>46.78</v>
      </c>
      <c r="J22" s="14">
        <f t="shared" si="2"/>
        <v>0</v>
      </c>
      <c r="K22" s="14">
        <f t="shared" si="2"/>
        <v>291.57</v>
      </c>
      <c r="L22" s="14">
        <f t="shared" si="2"/>
        <v>0</v>
      </c>
      <c r="M22" s="35">
        <f t="shared" si="2"/>
        <v>23.361000000000001</v>
      </c>
      <c r="N22" s="14">
        <f t="shared" si="2"/>
        <v>84.199999999999989</v>
      </c>
      <c r="O22" s="14">
        <f t="shared" si="2"/>
        <v>8.25</v>
      </c>
      <c r="P22" s="31"/>
      <c r="Q22" s="26"/>
    </row>
    <row r="23" spans="1:17">
      <c r="A23" s="161" t="s">
        <v>7</v>
      </c>
      <c r="B23" s="13" t="s">
        <v>40</v>
      </c>
      <c r="C23" s="8"/>
      <c r="D23" s="9"/>
      <c r="E23" s="8"/>
      <c r="F23" s="8"/>
      <c r="G23" s="8"/>
      <c r="H23" s="8"/>
      <c r="I23" s="8"/>
      <c r="J23" s="8"/>
      <c r="K23" s="8"/>
      <c r="L23" s="8"/>
      <c r="M23" s="36"/>
      <c r="N23" s="8"/>
      <c r="O23" s="8"/>
      <c r="P23" s="31"/>
    </row>
    <row r="24" spans="1:17" ht="48">
      <c r="A24" s="162"/>
      <c r="B24" s="21" t="s">
        <v>34</v>
      </c>
      <c r="C24" s="11" t="s">
        <v>54</v>
      </c>
      <c r="D24" s="12"/>
      <c r="E24" s="8">
        <v>17.21</v>
      </c>
      <c r="F24" s="9"/>
      <c r="G24" s="8">
        <v>4.67</v>
      </c>
      <c r="H24" s="9"/>
      <c r="I24" s="8">
        <v>41.16</v>
      </c>
      <c r="J24" s="9"/>
      <c r="K24" s="8">
        <v>496.88</v>
      </c>
      <c r="L24" s="9"/>
      <c r="M24" s="34">
        <v>48.6</v>
      </c>
      <c r="N24" s="9">
        <v>526.5</v>
      </c>
      <c r="O24" s="9">
        <v>14.02</v>
      </c>
      <c r="P24" s="31">
        <v>96</v>
      </c>
    </row>
    <row r="25" spans="1:17" ht="36">
      <c r="A25" s="162"/>
      <c r="B25" s="21" t="s">
        <v>22</v>
      </c>
      <c r="C25" s="8">
        <v>200</v>
      </c>
      <c r="D25" s="9"/>
      <c r="E25" s="8">
        <v>1.2</v>
      </c>
      <c r="F25" s="9"/>
      <c r="G25" s="8">
        <v>3.06</v>
      </c>
      <c r="H25" s="9"/>
      <c r="I25" s="8">
        <v>13</v>
      </c>
      <c r="J25" s="9"/>
      <c r="K25" s="8">
        <v>49.28</v>
      </c>
      <c r="L25" s="9"/>
      <c r="M25" s="34">
        <v>11.6</v>
      </c>
      <c r="N25" s="9">
        <v>0</v>
      </c>
      <c r="O25" s="9">
        <v>6</v>
      </c>
      <c r="P25" s="31">
        <v>943</v>
      </c>
    </row>
    <row r="26" spans="1:17" ht="36">
      <c r="A26" s="163"/>
      <c r="B26" s="10" t="s">
        <v>29</v>
      </c>
      <c r="C26" s="11" t="s">
        <v>49</v>
      </c>
      <c r="D26" s="12"/>
      <c r="E26" s="8">
        <v>2.72</v>
      </c>
      <c r="F26" s="9"/>
      <c r="G26" s="8">
        <v>0.49</v>
      </c>
      <c r="H26" s="9"/>
      <c r="I26" s="8">
        <v>0.74</v>
      </c>
      <c r="J26" s="9"/>
      <c r="K26" s="8">
        <v>74.599999999999994</v>
      </c>
      <c r="L26" s="9"/>
      <c r="M26" s="34">
        <v>0.111</v>
      </c>
      <c r="N26" s="9">
        <v>21.65</v>
      </c>
      <c r="O26" s="9">
        <v>0</v>
      </c>
      <c r="P26" s="31">
        <v>61</v>
      </c>
    </row>
    <row r="27" spans="1:17">
      <c r="A27" s="22"/>
      <c r="B27" s="23" t="s">
        <v>45</v>
      </c>
      <c r="C27" s="27"/>
      <c r="D27" s="25"/>
      <c r="E27" s="14">
        <f t="shared" ref="E27:O27" si="3">SUM(E24:E26)</f>
        <v>21.13</v>
      </c>
      <c r="F27" s="14">
        <f t="shared" si="3"/>
        <v>0</v>
      </c>
      <c r="G27" s="14">
        <f t="shared" si="3"/>
        <v>8.2200000000000006</v>
      </c>
      <c r="H27" s="14">
        <f t="shared" si="3"/>
        <v>0</v>
      </c>
      <c r="I27" s="14">
        <f t="shared" si="3"/>
        <v>54.9</v>
      </c>
      <c r="J27" s="14">
        <f t="shared" si="3"/>
        <v>0</v>
      </c>
      <c r="K27" s="14">
        <f t="shared" si="3"/>
        <v>620.76</v>
      </c>
      <c r="L27" s="14">
        <f t="shared" si="3"/>
        <v>0</v>
      </c>
      <c r="M27" s="35">
        <f t="shared" si="3"/>
        <v>60.311</v>
      </c>
      <c r="N27" s="14">
        <f t="shared" si="3"/>
        <v>548.15</v>
      </c>
      <c r="O27" s="14">
        <f t="shared" si="3"/>
        <v>20.02</v>
      </c>
      <c r="P27" s="31"/>
      <c r="Q27" s="26"/>
    </row>
    <row r="28" spans="1:17">
      <c r="A28" s="161" t="s">
        <v>7</v>
      </c>
      <c r="B28" s="13" t="s">
        <v>41</v>
      </c>
      <c r="C28" s="8"/>
      <c r="D28" s="9"/>
      <c r="E28" s="8"/>
      <c r="F28" s="9"/>
      <c r="G28" s="8"/>
      <c r="H28" s="9"/>
      <c r="I28" s="8"/>
      <c r="J28" s="9"/>
      <c r="K28" s="8"/>
      <c r="L28" s="9"/>
      <c r="M28" s="34"/>
      <c r="N28" s="9"/>
      <c r="O28" s="9"/>
      <c r="P28" s="31"/>
    </row>
    <row r="29" spans="1:17" ht="96">
      <c r="A29" s="162"/>
      <c r="B29" s="10" t="s">
        <v>43</v>
      </c>
      <c r="C29" s="8">
        <v>250</v>
      </c>
      <c r="D29" s="9"/>
      <c r="E29" s="8">
        <v>3.75</v>
      </c>
      <c r="F29" s="9"/>
      <c r="G29" s="8">
        <v>1.75</v>
      </c>
      <c r="H29" s="9"/>
      <c r="I29" s="8">
        <v>8</v>
      </c>
      <c r="J29" s="9"/>
      <c r="K29" s="8">
        <v>62.75</v>
      </c>
      <c r="L29" s="9"/>
      <c r="M29" s="34">
        <v>2.9</v>
      </c>
      <c r="N29" s="9">
        <v>14.4</v>
      </c>
      <c r="O29" s="9">
        <v>7.8</v>
      </c>
      <c r="P29" s="31">
        <v>208</v>
      </c>
    </row>
    <row r="30" spans="1:17" ht="48">
      <c r="A30" s="162"/>
      <c r="B30" s="21" t="s">
        <v>31</v>
      </c>
      <c r="C30" s="8">
        <v>200</v>
      </c>
      <c r="D30" s="9"/>
      <c r="E30" s="8">
        <v>0.04</v>
      </c>
      <c r="F30" s="9"/>
      <c r="G30" s="8">
        <v>0</v>
      </c>
      <c r="H30" s="9"/>
      <c r="I30" s="8">
        <v>24.76</v>
      </c>
      <c r="J30" s="9"/>
      <c r="K30" s="8">
        <v>94.2</v>
      </c>
      <c r="L30" s="9"/>
      <c r="M30" s="34">
        <v>6.4</v>
      </c>
      <c r="N30" s="9">
        <v>3.6</v>
      </c>
      <c r="O30" s="9">
        <v>1.08</v>
      </c>
      <c r="P30" s="31">
        <v>868</v>
      </c>
    </row>
    <row r="31" spans="1:17" ht="36">
      <c r="A31" s="163"/>
      <c r="B31" s="10" t="s">
        <v>29</v>
      </c>
      <c r="C31" s="11" t="s">
        <v>49</v>
      </c>
      <c r="D31" s="12"/>
      <c r="E31" s="8">
        <v>2.72</v>
      </c>
      <c r="F31" s="9"/>
      <c r="G31" s="8">
        <v>0.49</v>
      </c>
      <c r="H31" s="9"/>
      <c r="I31" s="8">
        <v>0.74</v>
      </c>
      <c r="J31" s="9"/>
      <c r="K31" s="8">
        <v>74.599999999999994</v>
      </c>
      <c r="L31" s="9"/>
      <c r="M31" s="34">
        <v>0.111</v>
      </c>
      <c r="N31" s="9">
        <v>21.65</v>
      </c>
      <c r="O31" s="9">
        <v>0</v>
      </c>
      <c r="P31" s="31">
        <v>61</v>
      </c>
    </row>
    <row r="32" spans="1:17">
      <c r="A32" s="28"/>
      <c r="B32" s="23" t="s">
        <v>45</v>
      </c>
      <c r="C32" s="27"/>
      <c r="D32" s="25"/>
      <c r="E32" s="14">
        <f t="shared" ref="E32:O32" si="4">SUM(E29:E31)</f>
        <v>6.51</v>
      </c>
      <c r="F32" s="14">
        <f t="shared" si="4"/>
        <v>0</v>
      </c>
      <c r="G32" s="14">
        <f t="shared" si="4"/>
        <v>2.2400000000000002</v>
      </c>
      <c r="H32" s="14">
        <f t="shared" si="4"/>
        <v>0</v>
      </c>
      <c r="I32" s="14">
        <f t="shared" si="4"/>
        <v>33.500000000000007</v>
      </c>
      <c r="J32" s="14">
        <f t="shared" si="4"/>
        <v>0</v>
      </c>
      <c r="K32" s="14">
        <f t="shared" si="4"/>
        <v>231.54999999999998</v>
      </c>
      <c r="L32" s="14">
        <f t="shared" si="4"/>
        <v>0</v>
      </c>
      <c r="M32" s="35">
        <f t="shared" si="4"/>
        <v>9.4110000000000014</v>
      </c>
      <c r="N32" s="14">
        <f t="shared" si="4"/>
        <v>39.65</v>
      </c>
      <c r="O32" s="14">
        <f t="shared" si="4"/>
        <v>8.879999999999999</v>
      </c>
      <c r="P32" s="16"/>
      <c r="Q32" s="26"/>
    </row>
    <row r="33" spans="1:16">
      <c r="A33" s="155" t="s">
        <v>44</v>
      </c>
      <c r="B33" s="156"/>
      <c r="C33" s="14"/>
      <c r="D33" s="15"/>
      <c r="E33" s="14">
        <f t="shared" ref="E33:O33" si="5">E12+E17+E22+E27+E32</f>
        <v>46.37</v>
      </c>
      <c r="F33" s="14">
        <f t="shared" si="5"/>
        <v>0</v>
      </c>
      <c r="G33" s="14">
        <f t="shared" si="5"/>
        <v>27.85</v>
      </c>
      <c r="H33" s="14">
        <f t="shared" si="5"/>
        <v>0</v>
      </c>
      <c r="I33" s="14">
        <f t="shared" si="5"/>
        <v>199.24</v>
      </c>
      <c r="J33" s="14">
        <f t="shared" si="5"/>
        <v>0</v>
      </c>
      <c r="K33" s="14">
        <f t="shared" si="5"/>
        <v>1656.01</v>
      </c>
      <c r="L33" s="14">
        <f t="shared" si="5"/>
        <v>0</v>
      </c>
      <c r="M33" s="35">
        <f t="shared" si="5"/>
        <v>190.33500000000001</v>
      </c>
      <c r="N33" s="14">
        <f t="shared" si="5"/>
        <v>777.32999999999993</v>
      </c>
      <c r="O33" s="14">
        <f t="shared" si="5"/>
        <v>70.489999999999995</v>
      </c>
      <c r="P33" s="16"/>
    </row>
    <row r="34" spans="1:16">
      <c r="A34" s="17"/>
      <c r="B34" s="17" t="s">
        <v>36</v>
      </c>
      <c r="C34" s="18"/>
      <c r="D34" s="17"/>
      <c r="E34" s="19">
        <f t="shared" ref="E34:O34" si="6">E33/5</f>
        <v>9.2739999999999991</v>
      </c>
      <c r="F34" s="19">
        <f t="shared" si="6"/>
        <v>0</v>
      </c>
      <c r="G34" s="19">
        <f t="shared" si="6"/>
        <v>5.57</v>
      </c>
      <c r="H34" s="19">
        <f t="shared" si="6"/>
        <v>0</v>
      </c>
      <c r="I34" s="19">
        <f t="shared" si="6"/>
        <v>39.847999999999999</v>
      </c>
      <c r="J34" s="19">
        <f t="shared" si="6"/>
        <v>0</v>
      </c>
      <c r="K34" s="19">
        <f t="shared" si="6"/>
        <v>331.202</v>
      </c>
      <c r="L34" s="19">
        <f t="shared" si="6"/>
        <v>0</v>
      </c>
      <c r="M34" s="19">
        <f t="shared" si="6"/>
        <v>38.067</v>
      </c>
      <c r="N34" s="19">
        <f t="shared" si="6"/>
        <v>155.46599999999998</v>
      </c>
      <c r="O34" s="19">
        <f t="shared" si="6"/>
        <v>14.097999999999999</v>
      </c>
      <c r="P34" s="19"/>
    </row>
    <row r="35" spans="1:16">
      <c r="A35" s="154"/>
      <c r="B35" s="154"/>
      <c r="C35" s="154"/>
      <c r="D35" s="154"/>
      <c r="E35" s="154"/>
      <c r="F35" s="154"/>
      <c r="G35" s="154"/>
      <c r="H35" s="154"/>
      <c r="I35" s="154"/>
      <c r="J35" s="154"/>
      <c r="K35" s="154"/>
      <c r="L35" s="154"/>
      <c r="M35" s="154"/>
      <c r="N35" s="154"/>
      <c r="O35" s="154"/>
      <c r="P35" s="154"/>
    </row>
    <row r="36" spans="1:16">
      <c r="A36" s="165" t="s">
        <v>48</v>
      </c>
      <c r="B36" s="165"/>
      <c r="C36" s="165"/>
      <c r="D36" s="165"/>
      <c r="E36" s="165"/>
      <c r="F36" s="165"/>
      <c r="G36" s="165"/>
      <c r="H36" s="165"/>
      <c r="I36" s="165"/>
      <c r="J36" s="165"/>
      <c r="K36" s="165"/>
      <c r="L36" s="165"/>
      <c r="M36" s="165"/>
      <c r="N36" s="165"/>
      <c r="O36" s="165"/>
      <c r="P36" s="165"/>
    </row>
    <row r="37" spans="1:16">
      <c r="A37" s="165"/>
      <c r="B37" s="165"/>
      <c r="C37" s="165"/>
      <c r="D37" s="165"/>
      <c r="E37" s="165"/>
      <c r="F37" s="165"/>
      <c r="G37" s="165"/>
      <c r="H37" s="165"/>
      <c r="I37" s="165"/>
      <c r="J37" s="165"/>
      <c r="K37" s="165"/>
      <c r="L37" s="165"/>
      <c r="M37" s="165"/>
      <c r="N37" s="165"/>
      <c r="O37" s="165"/>
      <c r="P37" s="165"/>
    </row>
  </sheetData>
  <mergeCells count="26">
    <mergeCell ref="A1:P1"/>
    <mergeCell ref="A36:P37"/>
    <mergeCell ref="A2:P2"/>
    <mergeCell ref="A3:P3"/>
    <mergeCell ref="B4:B6"/>
    <mergeCell ref="C4:D5"/>
    <mergeCell ref="E4:J4"/>
    <mergeCell ref="K4:L6"/>
    <mergeCell ref="M4:N6"/>
    <mergeCell ref="O4:O6"/>
    <mergeCell ref="P4:P7"/>
    <mergeCell ref="E5:F6"/>
    <mergeCell ref="G5:H6"/>
    <mergeCell ref="I5:J6"/>
    <mergeCell ref="C6:D6"/>
    <mergeCell ref="A7:B7"/>
    <mergeCell ref="A35:P35"/>
    <mergeCell ref="A33:B33"/>
    <mergeCell ref="B8:C8"/>
    <mergeCell ref="B13:C13"/>
    <mergeCell ref="B18:C18"/>
    <mergeCell ref="A8:A11"/>
    <mergeCell ref="A13:A16"/>
    <mergeCell ref="A18:A21"/>
    <mergeCell ref="A23:A26"/>
    <mergeCell ref="A28:A3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Лист2</vt:lpstr>
      <vt:lpstr>Лист3</vt:lpstr>
      <vt:lpstr>Лист2!Область_печати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2021-11-02T07:10:30Z</dcterms:modified>
</cp:coreProperties>
</file>