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9" i="1" l="1"/>
  <c r="F100" i="1"/>
  <c r="A100" i="1"/>
  <c r="L99" i="1"/>
  <c r="J99" i="1"/>
  <c r="I99" i="1"/>
  <c r="H99" i="1"/>
  <c r="G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L222" i="1"/>
  <c r="L233" i="1" s="1"/>
  <c r="B233" i="1"/>
  <c r="A233" i="1"/>
  <c r="L232" i="1"/>
  <c r="J232" i="1"/>
  <c r="I232" i="1"/>
  <c r="H232" i="1"/>
  <c r="G232" i="1"/>
  <c r="F232" i="1"/>
  <c r="B223" i="1"/>
  <c r="A223" i="1"/>
  <c r="J222" i="1"/>
  <c r="J233" i="1" s="1"/>
  <c r="I222" i="1"/>
  <c r="I233" i="1" s="1"/>
  <c r="H222" i="1"/>
  <c r="H233" i="1" s="1"/>
  <c r="G222" i="1"/>
  <c r="G233" i="1" s="1"/>
  <c r="F222" i="1"/>
  <c r="F233" i="1" s="1"/>
  <c r="L108" i="1"/>
  <c r="L119" i="1" s="1"/>
  <c r="F108" i="1"/>
  <c r="F118" i="1"/>
  <c r="L118" i="1"/>
  <c r="J118" i="1"/>
  <c r="I118" i="1"/>
  <c r="H118" i="1"/>
  <c r="G118" i="1"/>
  <c r="B109" i="1"/>
  <c r="A109" i="1"/>
  <c r="J108" i="1"/>
  <c r="J119" i="1" s="1"/>
  <c r="I108" i="1"/>
  <c r="I119" i="1" s="1"/>
  <c r="H108" i="1"/>
  <c r="H119" i="1" s="1"/>
  <c r="G108" i="1"/>
  <c r="G119" i="1" s="1"/>
  <c r="F119" i="1" l="1"/>
  <c r="F234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A185" i="1"/>
  <c r="L184" i="1"/>
  <c r="J184" i="1"/>
  <c r="I184" i="1"/>
  <c r="I195" i="1" s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A166" i="1"/>
  <c r="L165" i="1"/>
  <c r="J165" i="1"/>
  <c r="I165" i="1"/>
  <c r="H165" i="1"/>
  <c r="H176" i="1" s="1"/>
  <c r="G165" i="1"/>
  <c r="G176" i="1" s="1"/>
  <c r="F165" i="1"/>
  <c r="B157" i="1"/>
  <c r="A157" i="1"/>
  <c r="L156" i="1"/>
  <c r="J156" i="1"/>
  <c r="I156" i="1"/>
  <c r="H156" i="1"/>
  <c r="G156" i="1"/>
  <c r="F156" i="1"/>
  <c r="A147" i="1"/>
  <c r="L146" i="1"/>
  <c r="L157" i="1" s="1"/>
  <c r="J146" i="1"/>
  <c r="J157" i="1" s="1"/>
  <c r="I146" i="1"/>
  <c r="H146" i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A128" i="1"/>
  <c r="L127" i="1"/>
  <c r="J127" i="1"/>
  <c r="J138" i="1" s="1"/>
  <c r="I127" i="1"/>
  <c r="I138" i="1" s="1"/>
  <c r="H127" i="1"/>
  <c r="G127" i="1"/>
  <c r="F127" i="1"/>
  <c r="F138" i="1" s="1"/>
  <c r="A11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G138" i="1" l="1"/>
  <c r="L138" i="1"/>
  <c r="H157" i="1"/>
  <c r="F195" i="1"/>
  <c r="H138" i="1"/>
  <c r="I157" i="1"/>
  <c r="F176" i="1"/>
  <c r="J176" i="1"/>
  <c r="G195" i="1"/>
  <c r="L195" i="1"/>
  <c r="I176" i="1"/>
  <c r="J195" i="1"/>
  <c r="L176" i="1"/>
  <c r="H62" i="1"/>
  <c r="L234" i="1" l="1"/>
  <c r="J234" i="1"/>
  <c r="G234" i="1"/>
  <c r="I234" i="1"/>
  <c r="H234" i="1"/>
</calcChain>
</file>

<file path=xl/sharedStrings.xml><?xml version="1.0" encoding="utf-8"?>
<sst xmlns="http://schemas.openxmlformats.org/spreadsheetml/2006/main" count="327" uniqueCount="86">
  <si>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</si>
  <si>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</si>
  <si>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</si>
  <si>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</si>
  <si>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</si>
  <si>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</si>
  <si>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</si>
  <si>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</si>
  <si>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</si>
  <si>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</si>
  <si>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</si>
  <si>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</si>
  <si>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</si>
  <si>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</si>
  <si>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</si>
  <si>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</si>
  <si>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</si>
  <si>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</si>
  <si>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</si>
  <si>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</si>
  <si>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</si>
  <si>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</si>
  <si>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</si>
  <si>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</si>
  <si>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</si>
  <si>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</si>
  <si>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</si>
  <si>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</si>
  <si>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</si>
  <si>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</si>
  <si>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</si>
  <si>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</si>
  <si>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</si>
  <si>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</si>
  <si>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</si>
  <si>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</si>
  <si>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</si>
  <si>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</si>
  <si>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</si>
  <si>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</si>
  <si>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Гуляш из куриных грудок</t>
  </si>
  <si>
    <t>Макаронные изделия отварные с маслом 150/5</t>
  </si>
  <si>
    <t>чай с молоком и с сахаром  150/40/10</t>
  </si>
  <si>
    <t>хлеб пшеничный</t>
  </si>
  <si>
    <t>хлеб ржаной</t>
  </si>
  <si>
    <t xml:space="preserve">Салат из   моркови </t>
  </si>
  <si>
    <t>Плов из курицы</t>
  </si>
  <si>
    <t xml:space="preserve">Салат из свеклы </t>
  </si>
  <si>
    <t>Компот из смеси сухофруктов</t>
  </si>
  <si>
    <t>Хлеб пшеничный</t>
  </si>
  <si>
    <t>Хлеб ржаной</t>
  </si>
  <si>
    <t>Чай   с сахаром  и лимоном 185/10/5</t>
  </si>
  <si>
    <t>Котлеты рубленные из курицы с соусом 60/40</t>
  </si>
  <si>
    <t>Каша гречневая вязкая с маслом сливочным</t>
  </si>
  <si>
    <t>Чай   с сахаром  195/5</t>
  </si>
  <si>
    <t>Пюре картофельное</t>
  </si>
  <si>
    <t>Сосиски мусульманские отварные</t>
  </si>
  <si>
    <t>Макаронные изделия отварные с маслом</t>
  </si>
  <si>
    <t>Чай с молоком и с сахаром</t>
  </si>
  <si>
    <t>Котлеты мясная с соусом 60/40</t>
  </si>
  <si>
    <t>Каша гречневая рассыпчатая</t>
  </si>
  <si>
    <t>Чай   с сахаром с лимоном  195/5</t>
  </si>
  <si>
    <t>Салат из свеклы</t>
  </si>
  <si>
    <t>Рагу из птицы</t>
  </si>
  <si>
    <t>Какао с молоком</t>
  </si>
  <si>
    <t>Салат из моркови</t>
  </si>
  <si>
    <t>Фрикадельки рыбные в томатном соусе</t>
  </si>
  <si>
    <t xml:space="preserve">Макаронные изделия отварные с маслом </t>
  </si>
  <si>
    <t xml:space="preserve">Чай с сахаром </t>
  </si>
  <si>
    <t>Птица, тушеная в соусе</t>
  </si>
  <si>
    <t>Напиток из плодов шиповника</t>
  </si>
  <si>
    <t>салат из моркови с яблоками</t>
  </si>
  <si>
    <t>капуста тушенная</t>
  </si>
  <si>
    <t>фрикадельки в соусе</t>
  </si>
  <si>
    <t>чай с сахаром с лимоном</t>
  </si>
  <si>
    <t>Яблоко</t>
  </si>
  <si>
    <t>Салат из квашеной капусты</t>
  </si>
  <si>
    <t>Котлета мясная с соусом 60/40</t>
  </si>
  <si>
    <t>Гороховое пюре</t>
  </si>
  <si>
    <t>Котлета рубленая из курицы с соусом</t>
  </si>
  <si>
    <t>Салат из моркови с яблоками</t>
  </si>
  <si>
    <t>Салат из квашенной капусты</t>
  </si>
  <si>
    <t>Гуляш из говядины</t>
  </si>
  <si>
    <t xml:space="preserve">Салат из квашенной капусты  </t>
  </si>
  <si>
    <t>МБОУ "Богдашкинская ООШ"</t>
  </si>
  <si>
    <t>Потапова Н.Г.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</si>
</sst>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0" fontId="0" fillId="4" borderId="3" xfId="0" applyFill="1" applyBorder="1" applyAlignment="1" applyProtection="1">
      <alignment wrapText="1"/>
      <protection locked="0"/>
    </xf>
    <xf numFmtId="1" fontId="0" fillId="4" borderId="3" xfId="0" applyNumberFormat="1" applyFill="1" applyBorder="1" applyProtection="1">
      <protection locked="0"/>
    </xf>
    <xf numFmtId="1" fontId="0" fillId="4" borderId="23" xfId="0" applyNumberForma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15" xfId="0" applyNumberFormat="1" applyFill="1" applyBorder="1" applyProtection="1">
      <protection locked="0"/>
    </xf>
    <xf numFmtId="1" fontId="0" fillId="4" borderId="2" xfId="0" applyNumberFormat="1" applyFill="1" applyBorder="1" applyAlignment="1" applyProtection="1">
      <alignment horizontal="right"/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1" fontId="0" fillId="4" borderId="24" xfId="0" applyNumberFormat="1" applyFill="1" applyBorder="1" applyProtection="1">
      <protection locked="0"/>
    </xf>
    <xf numFmtId="1" fontId="0" fillId="4" borderId="4" xfId="0" applyNumberFormat="1" applyFill="1" applyBorder="1" applyAlignment="1" applyProtection="1">
      <alignment horizontal="right"/>
      <protection locked="0"/>
    </xf>
    <xf numFmtId="1" fontId="0" fillId="4" borderId="24" xfId="0" applyNumberFormat="1" applyFill="1" applyBorder="1" applyAlignment="1" applyProtection="1">
      <alignment horizontal="right"/>
      <protection locked="0"/>
    </xf>
    <xf numFmtId="1" fontId="2" fillId="0" borderId="2" xfId="0" applyNumberFormat="1" applyFont="1" applyBorder="1" applyAlignment="1">
      <alignment horizontal="center" vertical="top" wrapText="1"/>
    </xf>
    <xf numFmtId="1" fontId="2" fillId="3" borderId="3" xfId="0" applyNumberFormat="1" applyFont="1" applyFill="1" applyBorder="1" applyAlignment="1">
      <alignment horizontal="center" vertical="top" wrapText="1"/>
    </xf>
    <xf numFmtId="2" fontId="2" fillId="0" borderId="10" xfId="0" applyNumberFormat="1" applyFont="1" applyBorder="1" applyAlignment="1">
      <alignment horizontal="center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18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8" t="s">
        <v>84</v>
      </c>
      <c r="D1" s="69"/>
      <c r="E1" s="69"/>
      <c r="F1" s="12" t="s">
        <v>16</v>
      </c>
      <c r="G1" s="2" t="s">
        <v>17</v>
      </c>
      <c r="H1" s="70" t="s">
        <v>39</v>
      </c>
      <c r="I1" s="70"/>
      <c r="J1" s="70"/>
      <c r="K1" s="70"/>
    </row>
    <row r="2" spans="1:12" ht="18" x14ac:dyDescent="0.2">
      <c r="A2" s="35" t="s">
        <v>6</v>
      </c>
      <c r="C2" s="2"/>
      <c r="G2" s="2" t="s">
        <v>18</v>
      </c>
      <c r="H2" s="70" t="s">
        <v>85</v>
      </c>
      <c r="I2" s="70"/>
      <c r="J2" s="70"/>
      <c r="K2" s="7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5</v>
      </c>
      <c r="I3" s="47">
        <v>2</v>
      </c>
      <c r="J3" s="48">
        <v>2024</v>
      </c>
      <c r="K3" s="49"/>
    </row>
    <row r="4" spans="1:12" x14ac:dyDescent="0.2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0" t="s">
        <v>40</v>
      </c>
      <c r="F6" s="51">
        <v>100</v>
      </c>
      <c r="G6" s="51">
        <v>16.899999999999999</v>
      </c>
      <c r="H6" s="51">
        <v>10.199999999999999</v>
      </c>
      <c r="I6" s="51">
        <v>3.5</v>
      </c>
      <c r="J6" s="52">
        <v>170.6</v>
      </c>
      <c r="K6" s="52">
        <v>295</v>
      </c>
      <c r="L6" s="39">
        <v>66.760000000000005</v>
      </c>
    </row>
    <row r="7" spans="1:12" ht="15" x14ac:dyDescent="0.25">
      <c r="A7" s="23"/>
      <c r="B7" s="15"/>
      <c r="C7" s="11"/>
      <c r="D7" s="6" t="s">
        <v>21</v>
      </c>
      <c r="E7" s="50" t="s">
        <v>41</v>
      </c>
      <c r="F7" s="51">
        <v>155</v>
      </c>
      <c r="G7" s="51">
        <v>5.9</v>
      </c>
      <c r="H7" s="51">
        <v>4.7</v>
      </c>
      <c r="I7" s="51">
        <v>37</v>
      </c>
      <c r="J7" s="52">
        <v>216.6</v>
      </c>
      <c r="K7" s="43">
        <v>203</v>
      </c>
      <c r="L7" s="42"/>
    </row>
    <row r="8" spans="1:12" ht="15" x14ac:dyDescent="0.25">
      <c r="A8" s="23"/>
      <c r="B8" s="15"/>
      <c r="C8" s="11"/>
      <c r="D8" s="7" t="s">
        <v>22</v>
      </c>
      <c r="E8" s="50" t="s">
        <v>42</v>
      </c>
      <c r="F8" s="51">
        <v>200</v>
      </c>
      <c r="G8" s="51">
        <v>1.2</v>
      </c>
      <c r="H8" s="51">
        <v>1</v>
      </c>
      <c r="I8" s="51">
        <v>11.7</v>
      </c>
      <c r="J8" s="52">
        <v>60.9</v>
      </c>
      <c r="K8" s="43">
        <v>378</v>
      </c>
      <c r="L8" s="42"/>
    </row>
    <row r="9" spans="1:12" ht="15" x14ac:dyDescent="0.25">
      <c r="A9" s="23"/>
      <c r="B9" s="15"/>
      <c r="C9" s="11"/>
      <c r="D9" s="7" t="s">
        <v>23</v>
      </c>
      <c r="E9" s="50" t="s">
        <v>49</v>
      </c>
      <c r="F9" s="51">
        <v>30</v>
      </c>
      <c r="G9" s="51">
        <v>2.2999999999999998</v>
      </c>
      <c r="H9" s="51">
        <v>0.2</v>
      </c>
      <c r="I9" s="51">
        <v>15.1</v>
      </c>
      <c r="J9" s="52">
        <v>71.099999999999994</v>
      </c>
      <c r="K9" s="43"/>
      <c r="L9" s="42"/>
    </row>
    <row r="10" spans="1:12" ht="15.75" thickBot="1" x14ac:dyDescent="0.3">
      <c r="A10" s="23"/>
      <c r="B10" s="15"/>
      <c r="C10" s="11"/>
      <c r="D10" s="7" t="s">
        <v>24</v>
      </c>
      <c r="E10" s="53" t="s">
        <v>75</v>
      </c>
      <c r="F10" s="54">
        <v>120</v>
      </c>
      <c r="G10" s="54">
        <v>0.5</v>
      </c>
      <c r="H10" s="54">
        <v>0.5</v>
      </c>
      <c r="I10" s="54">
        <v>11.8</v>
      </c>
      <c r="J10" s="55">
        <v>56.4</v>
      </c>
      <c r="K10" s="43"/>
      <c r="L10" s="42"/>
    </row>
    <row r="11" spans="1:12" ht="15.75" thickBot="1" x14ac:dyDescent="0.3">
      <c r="A11" s="23"/>
      <c r="B11" s="15"/>
      <c r="C11" s="11"/>
      <c r="D11" s="6" t="s">
        <v>23</v>
      </c>
      <c r="E11" s="50" t="s">
        <v>50</v>
      </c>
      <c r="F11" s="51">
        <v>20</v>
      </c>
      <c r="G11" s="51">
        <v>1.3</v>
      </c>
      <c r="H11" s="51">
        <v>0.2</v>
      </c>
      <c r="I11" s="51">
        <v>8.5</v>
      </c>
      <c r="J11" s="52">
        <v>40.799999999999997</v>
      </c>
      <c r="K11" s="43"/>
      <c r="L11" s="42"/>
    </row>
    <row r="12" spans="1:12" ht="15" x14ac:dyDescent="0.25">
      <c r="A12" s="23"/>
      <c r="B12" s="15"/>
      <c r="C12" s="11"/>
      <c r="D12" s="6" t="s">
        <v>26</v>
      </c>
      <c r="E12" s="56" t="s">
        <v>45</v>
      </c>
      <c r="F12" s="57">
        <v>60</v>
      </c>
      <c r="G12" s="57">
        <v>0.8</v>
      </c>
      <c r="H12" s="57">
        <v>0.1</v>
      </c>
      <c r="I12" s="57">
        <v>5.9</v>
      </c>
      <c r="J12" s="58">
        <v>28</v>
      </c>
      <c r="K12" s="43">
        <v>30</v>
      </c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685</v>
      </c>
      <c r="G13" s="19">
        <f t="shared" ref="G13:J13" si="0">SUM(G6:G12)</f>
        <v>28.9</v>
      </c>
      <c r="H13" s="19">
        <f t="shared" si="0"/>
        <v>16.899999999999999</v>
      </c>
      <c r="I13" s="19">
        <f t="shared" si="0"/>
        <v>93.5</v>
      </c>
      <c r="J13" s="19">
        <f t="shared" si="0"/>
        <v>644.39999999999986</v>
      </c>
      <c r="K13" s="25"/>
      <c r="L13" s="19">
        <f t="shared" ref="L13" si="1">SUM(L6:L12)</f>
        <v>66.760000000000005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71" t="s">
        <v>4</v>
      </c>
      <c r="D24" s="72"/>
      <c r="E24" s="31"/>
      <c r="F24" s="32">
        <f>F13+F23</f>
        <v>685</v>
      </c>
      <c r="G24" s="32">
        <f t="shared" ref="G24:J24" si="4">G13+G23</f>
        <v>28.9</v>
      </c>
      <c r="H24" s="32">
        <f t="shared" si="4"/>
        <v>16.899999999999999</v>
      </c>
      <c r="I24" s="32">
        <f t="shared" si="4"/>
        <v>93.5</v>
      </c>
      <c r="J24" s="32">
        <f t="shared" si="4"/>
        <v>644.39999999999986</v>
      </c>
      <c r="K24" s="32"/>
      <c r="L24" s="32">
        <f t="shared" ref="L24" si="5">L13+L23</f>
        <v>66.760000000000005</v>
      </c>
    </row>
    <row r="25" spans="1:12" ht="15.75" thickBot="1" x14ac:dyDescent="0.3">
      <c r="A25" s="14">
        <v>1</v>
      </c>
      <c r="B25" s="15">
        <v>2</v>
      </c>
      <c r="C25" s="22" t="s">
        <v>20</v>
      </c>
      <c r="D25" s="5" t="s">
        <v>21</v>
      </c>
      <c r="E25" s="50" t="s">
        <v>46</v>
      </c>
      <c r="F25" s="51">
        <v>200</v>
      </c>
      <c r="G25" s="51">
        <v>18.5</v>
      </c>
      <c r="H25" s="51">
        <v>13.7</v>
      </c>
      <c r="I25" s="51">
        <v>44.5</v>
      </c>
      <c r="J25" s="52">
        <v>373.2</v>
      </c>
      <c r="K25" s="40">
        <v>291</v>
      </c>
      <c r="L25" s="39">
        <v>66.760000000000005</v>
      </c>
    </row>
    <row r="26" spans="1:12" ht="15" x14ac:dyDescent="0.25">
      <c r="A26" s="14"/>
      <c r="B26" s="15"/>
      <c r="C26" s="11"/>
      <c r="D26" s="6" t="s">
        <v>26</v>
      </c>
      <c r="E26" s="56" t="s">
        <v>47</v>
      </c>
      <c r="F26" s="57">
        <v>60</v>
      </c>
      <c r="G26" s="57">
        <v>0.8</v>
      </c>
      <c r="H26" s="57">
        <v>3.7</v>
      </c>
      <c r="I26" s="57">
        <v>5</v>
      </c>
      <c r="J26" s="58">
        <v>56.1</v>
      </c>
      <c r="K26" s="43">
        <v>33</v>
      </c>
      <c r="L26" s="42"/>
    </row>
    <row r="27" spans="1:12" ht="15" x14ac:dyDescent="0.25">
      <c r="A27" s="14"/>
      <c r="B27" s="15"/>
      <c r="C27" s="11"/>
      <c r="D27" s="7" t="s">
        <v>22</v>
      </c>
      <c r="E27" s="50" t="s">
        <v>48</v>
      </c>
      <c r="F27" s="51">
        <v>200</v>
      </c>
      <c r="G27" s="51">
        <v>1.2</v>
      </c>
      <c r="H27" s="51">
        <v>2.1</v>
      </c>
      <c r="I27" s="51">
        <v>23.4</v>
      </c>
      <c r="J27" s="52">
        <v>117.5</v>
      </c>
      <c r="K27" s="43">
        <v>349</v>
      </c>
      <c r="L27" s="42"/>
    </row>
    <row r="28" spans="1:12" ht="15" x14ac:dyDescent="0.25">
      <c r="A28" s="14"/>
      <c r="B28" s="15"/>
      <c r="C28" s="11"/>
      <c r="D28" s="7" t="s">
        <v>23</v>
      </c>
      <c r="E28" s="50" t="s">
        <v>49</v>
      </c>
      <c r="F28" s="51">
        <v>30</v>
      </c>
      <c r="G28" s="51">
        <v>2.2999999999999998</v>
      </c>
      <c r="H28" s="51">
        <v>0.2</v>
      </c>
      <c r="I28" s="51">
        <v>15.1</v>
      </c>
      <c r="J28" s="52">
        <v>71.099999999999994</v>
      </c>
      <c r="K28" s="43"/>
      <c r="L28" s="42"/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 t="s">
        <v>23</v>
      </c>
      <c r="E30" s="50" t="s">
        <v>50</v>
      </c>
      <c r="F30" s="51">
        <v>20</v>
      </c>
      <c r="G30" s="51">
        <v>1.3</v>
      </c>
      <c r="H30" s="51">
        <v>0.2</v>
      </c>
      <c r="I30" s="51">
        <v>8.5</v>
      </c>
      <c r="J30" s="52">
        <v>40.799999999999997</v>
      </c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 t="shared" ref="G32" si="6">SUM(G25:G31)</f>
        <v>24.1</v>
      </c>
      <c r="H32" s="19">
        <f t="shared" ref="H32" si="7">SUM(H25:H31)</f>
        <v>19.899999999999999</v>
      </c>
      <c r="I32" s="19">
        <f t="shared" ref="I32" si="8">SUM(I25:I31)</f>
        <v>96.5</v>
      </c>
      <c r="J32" s="19">
        <f t="shared" ref="J32:L32" si="9">SUM(J25:J31)</f>
        <v>658.69999999999993</v>
      </c>
      <c r="K32" s="25"/>
      <c r="L32" s="19">
        <f t="shared" si="9"/>
        <v>66.760000000000005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71" t="s">
        <v>4</v>
      </c>
      <c r="D43" s="72"/>
      <c r="E43" s="31"/>
      <c r="F43" s="32">
        <f>F32+F42</f>
        <v>510</v>
      </c>
      <c r="G43" s="32">
        <f t="shared" ref="G43" si="14">G32+G42</f>
        <v>24.1</v>
      </c>
      <c r="H43" s="32">
        <f t="shared" ref="H43" si="15">H32+H42</f>
        <v>19.899999999999999</v>
      </c>
      <c r="I43" s="32">
        <f t="shared" ref="I43" si="16">I32+I42</f>
        <v>96.5</v>
      </c>
      <c r="J43" s="32">
        <f t="shared" ref="J43:L43" si="17">J32+J42</f>
        <v>658.69999999999993</v>
      </c>
      <c r="K43" s="32"/>
      <c r="L43" s="32">
        <f t="shared" si="17"/>
        <v>66.760000000000005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50" t="s">
        <v>82</v>
      </c>
      <c r="F44" s="51">
        <v>100</v>
      </c>
      <c r="G44" s="51">
        <v>13.4</v>
      </c>
      <c r="H44" s="51">
        <v>15.8</v>
      </c>
      <c r="I44" s="51">
        <v>4</v>
      </c>
      <c r="J44" s="52">
        <v>211.7</v>
      </c>
      <c r="K44" s="40">
        <v>256</v>
      </c>
      <c r="L44" s="39">
        <v>66.760000000000005</v>
      </c>
    </row>
    <row r="45" spans="1:12" ht="15" x14ac:dyDescent="0.25">
      <c r="A45" s="23"/>
      <c r="B45" s="15"/>
      <c r="C45" s="11"/>
      <c r="D45" s="6" t="s">
        <v>21</v>
      </c>
      <c r="E45" s="50" t="s">
        <v>41</v>
      </c>
      <c r="F45" s="51">
        <v>155</v>
      </c>
      <c r="G45" s="51">
        <v>5.9</v>
      </c>
      <c r="H45" s="51">
        <v>4.7</v>
      </c>
      <c r="I45" s="51">
        <v>37.700000000000003</v>
      </c>
      <c r="J45" s="52">
        <v>216.6</v>
      </c>
      <c r="K45" s="43">
        <v>203</v>
      </c>
      <c r="L45" s="42"/>
    </row>
    <row r="46" spans="1:12" ht="15" x14ac:dyDescent="0.25">
      <c r="A46" s="23"/>
      <c r="B46" s="15"/>
      <c r="C46" s="11"/>
      <c r="D46" s="7" t="s">
        <v>22</v>
      </c>
      <c r="E46" s="50" t="s">
        <v>51</v>
      </c>
      <c r="F46" s="51">
        <v>200</v>
      </c>
      <c r="G46" s="51">
        <v>0.2</v>
      </c>
      <c r="H46" s="51">
        <v>0.2</v>
      </c>
      <c r="I46" s="51">
        <v>10</v>
      </c>
      <c r="J46" s="52">
        <v>41.6</v>
      </c>
      <c r="K46" s="43">
        <v>377</v>
      </c>
      <c r="L46" s="42"/>
    </row>
    <row r="47" spans="1:12" ht="15" x14ac:dyDescent="0.25">
      <c r="A47" s="23"/>
      <c r="B47" s="15"/>
      <c r="C47" s="11"/>
      <c r="D47" s="7" t="s">
        <v>23</v>
      </c>
      <c r="E47" s="50" t="s">
        <v>49</v>
      </c>
      <c r="F47" s="51">
        <v>30</v>
      </c>
      <c r="G47" s="51">
        <v>2.2999999999999998</v>
      </c>
      <c r="H47" s="51">
        <v>0.2</v>
      </c>
      <c r="I47" s="51">
        <v>15.1</v>
      </c>
      <c r="J47" s="52">
        <v>71.099999999999994</v>
      </c>
      <c r="K47" s="43"/>
      <c r="L47" s="42"/>
    </row>
    <row r="48" spans="1:12" ht="15" x14ac:dyDescent="0.2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15.75" thickBot="1" x14ac:dyDescent="0.3">
      <c r="A49" s="23"/>
      <c r="B49" s="15"/>
      <c r="C49" s="11"/>
      <c r="D49" s="6" t="s">
        <v>23</v>
      </c>
      <c r="E49" s="50" t="s">
        <v>50</v>
      </c>
      <c r="F49" s="51">
        <v>20</v>
      </c>
      <c r="G49" s="51">
        <v>1.3</v>
      </c>
      <c r="H49" s="51">
        <v>0.2</v>
      </c>
      <c r="I49" s="51">
        <v>8.5</v>
      </c>
      <c r="J49" s="52">
        <v>40.799999999999997</v>
      </c>
      <c r="K49" s="43"/>
      <c r="L49" s="42"/>
    </row>
    <row r="50" spans="1:12" ht="15" x14ac:dyDescent="0.25">
      <c r="A50" s="23"/>
      <c r="B50" s="15"/>
      <c r="C50" s="11"/>
      <c r="D50" s="6" t="s">
        <v>26</v>
      </c>
      <c r="E50" s="56" t="s">
        <v>76</v>
      </c>
      <c r="F50" s="57">
        <v>60</v>
      </c>
      <c r="G50" s="57">
        <v>0.9</v>
      </c>
      <c r="H50" s="57">
        <v>2.7</v>
      </c>
      <c r="I50" s="57">
        <v>3.4</v>
      </c>
      <c r="J50" s="58">
        <v>43</v>
      </c>
      <c r="K50" s="43">
        <v>47</v>
      </c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565</v>
      </c>
      <c r="G51" s="19">
        <f t="shared" ref="G51" si="18">SUM(G44:G50)</f>
        <v>24</v>
      </c>
      <c r="H51" s="19">
        <f t="shared" ref="H51" si="19">SUM(H44:H50)</f>
        <v>23.799999999999997</v>
      </c>
      <c r="I51" s="19">
        <f t="shared" ref="I51" si="20">SUM(I44:I50)</f>
        <v>78.7</v>
      </c>
      <c r="J51" s="19">
        <f t="shared" ref="J51:L51" si="21">SUM(J44:J50)</f>
        <v>624.79999999999995</v>
      </c>
      <c r="K51" s="25"/>
      <c r="L51" s="19">
        <f t="shared" si="21"/>
        <v>66.760000000000005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71" t="s">
        <v>4</v>
      </c>
      <c r="D62" s="72"/>
      <c r="E62" s="31"/>
      <c r="F62" s="32">
        <f>F51+F61</f>
        <v>565</v>
      </c>
      <c r="G62" s="32">
        <f t="shared" ref="G62" si="26">G51+G61</f>
        <v>24</v>
      </c>
      <c r="H62" s="32">
        <f t="shared" ref="H62" si="27">H51+H61</f>
        <v>23.799999999999997</v>
      </c>
      <c r="I62" s="32">
        <f t="shared" ref="I62" si="28">I51+I61</f>
        <v>78.7</v>
      </c>
      <c r="J62" s="32">
        <f t="shared" ref="J62:L62" si="29">J51+J61</f>
        <v>624.79999999999995</v>
      </c>
      <c r="K62" s="32"/>
      <c r="L62" s="32">
        <f t="shared" si="29"/>
        <v>66.760000000000005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50" t="s">
        <v>52</v>
      </c>
      <c r="F63" s="51">
        <v>100</v>
      </c>
      <c r="G63" s="51">
        <v>11</v>
      </c>
      <c r="H63" s="51">
        <v>9</v>
      </c>
      <c r="I63" s="51">
        <v>10.9</v>
      </c>
      <c r="J63" s="52">
        <v>166.8</v>
      </c>
      <c r="K63" s="40">
        <v>295</v>
      </c>
      <c r="L63" s="39">
        <v>66.760000000000005</v>
      </c>
    </row>
    <row r="64" spans="1:12" ht="15" x14ac:dyDescent="0.25">
      <c r="A64" s="23"/>
      <c r="B64" s="15"/>
      <c r="C64" s="11"/>
      <c r="D64" s="6" t="s">
        <v>21</v>
      </c>
      <c r="E64" s="50" t="s">
        <v>53</v>
      </c>
      <c r="F64" s="51">
        <v>155</v>
      </c>
      <c r="G64" s="51">
        <v>4.5999999999999996</v>
      </c>
      <c r="H64" s="51">
        <v>5.2</v>
      </c>
      <c r="I64" s="51">
        <v>20.5</v>
      </c>
      <c r="J64" s="52">
        <v>146.80000000000001</v>
      </c>
      <c r="K64" s="43">
        <v>324</v>
      </c>
      <c r="L64" s="42"/>
    </row>
    <row r="65" spans="1:12" ht="15" x14ac:dyDescent="0.25">
      <c r="A65" s="23"/>
      <c r="B65" s="15"/>
      <c r="C65" s="11"/>
      <c r="D65" s="7" t="s">
        <v>22</v>
      </c>
      <c r="E65" s="50" t="s">
        <v>54</v>
      </c>
      <c r="F65" s="51">
        <v>200</v>
      </c>
      <c r="G65" s="51">
        <v>0.1</v>
      </c>
      <c r="H65" s="51">
        <v>0.1</v>
      </c>
      <c r="I65" s="51">
        <v>5</v>
      </c>
      <c r="J65" s="52">
        <v>20.6</v>
      </c>
      <c r="K65" s="43">
        <v>376</v>
      </c>
      <c r="L65" s="42"/>
    </row>
    <row r="66" spans="1:12" ht="15" x14ac:dyDescent="0.25">
      <c r="A66" s="23"/>
      <c r="B66" s="15"/>
      <c r="C66" s="11"/>
      <c r="D66" s="7" t="s">
        <v>23</v>
      </c>
      <c r="E66" s="50" t="s">
        <v>49</v>
      </c>
      <c r="F66" s="51">
        <v>30</v>
      </c>
      <c r="G66" s="51">
        <v>2.2999999999999998</v>
      </c>
      <c r="H66" s="51">
        <v>0.2</v>
      </c>
      <c r="I66" s="51">
        <v>15.1</v>
      </c>
      <c r="J66" s="52">
        <v>71.099999999999994</v>
      </c>
      <c r="K66" s="43"/>
      <c r="L66" s="42"/>
    </row>
    <row r="67" spans="1:12" ht="15.75" thickBot="1" x14ac:dyDescent="0.3">
      <c r="A67" s="23"/>
      <c r="B67" s="15"/>
      <c r="C67" s="11"/>
      <c r="D67" s="7" t="s">
        <v>24</v>
      </c>
      <c r="E67" s="53" t="s">
        <v>75</v>
      </c>
      <c r="F67" s="54">
        <v>120</v>
      </c>
      <c r="G67" s="54">
        <v>0.5</v>
      </c>
      <c r="H67" s="54">
        <v>0.5</v>
      </c>
      <c r="I67" s="54">
        <v>11.8</v>
      </c>
      <c r="J67" s="55">
        <v>56.4</v>
      </c>
      <c r="K67" s="43"/>
      <c r="L67" s="42"/>
    </row>
    <row r="68" spans="1:12" ht="15.75" thickBot="1" x14ac:dyDescent="0.3">
      <c r="A68" s="23"/>
      <c r="B68" s="15"/>
      <c r="C68" s="11"/>
      <c r="D68" s="6" t="s">
        <v>23</v>
      </c>
      <c r="E68" s="50" t="s">
        <v>50</v>
      </c>
      <c r="F68" s="51">
        <v>20</v>
      </c>
      <c r="G68" s="51">
        <v>1.3</v>
      </c>
      <c r="H68" s="51">
        <v>0.2</v>
      </c>
      <c r="I68" s="51">
        <v>8.5</v>
      </c>
      <c r="J68" s="52">
        <v>40.799999999999997</v>
      </c>
      <c r="K68" s="43"/>
      <c r="L68" s="42"/>
    </row>
    <row r="69" spans="1:12" ht="15" x14ac:dyDescent="0.25">
      <c r="A69" s="23"/>
      <c r="B69" s="15"/>
      <c r="C69" s="11"/>
      <c r="D69" s="6" t="s">
        <v>26</v>
      </c>
      <c r="E69" s="56" t="s">
        <v>80</v>
      </c>
      <c r="F69" s="57">
        <v>60</v>
      </c>
      <c r="G69" s="57">
        <v>0.6</v>
      </c>
      <c r="H69" s="57">
        <v>3.1</v>
      </c>
      <c r="I69" s="57">
        <v>5.3</v>
      </c>
      <c r="J69" s="58">
        <v>52.3</v>
      </c>
      <c r="K69" s="43">
        <v>71</v>
      </c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685</v>
      </c>
      <c r="G70" s="19">
        <f t="shared" ref="G70" si="30">SUM(G63:G69)</f>
        <v>20.400000000000002</v>
      </c>
      <c r="H70" s="19">
        <f t="shared" ref="H70" si="31">SUM(H63:H69)</f>
        <v>18.299999999999997</v>
      </c>
      <c r="I70" s="19">
        <f t="shared" ref="I70" si="32">SUM(I63:I69)</f>
        <v>77.099999999999994</v>
      </c>
      <c r="J70" s="19">
        <f t="shared" ref="J70:L70" si="33">SUM(J63:J69)</f>
        <v>554.80000000000007</v>
      </c>
      <c r="K70" s="25"/>
      <c r="L70" s="19">
        <f t="shared" si="33"/>
        <v>66.760000000000005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71" t="s">
        <v>4</v>
      </c>
      <c r="D81" s="72"/>
      <c r="E81" s="31"/>
      <c r="F81" s="32">
        <f>F70+F80</f>
        <v>685</v>
      </c>
      <c r="G81" s="32">
        <f t="shared" ref="G81" si="38">G70+G80</f>
        <v>20.400000000000002</v>
      </c>
      <c r="H81" s="32">
        <f t="shared" ref="H81" si="39">H70+H80</f>
        <v>18.299999999999997</v>
      </c>
      <c r="I81" s="32">
        <f t="shared" ref="I81" si="40">I70+I80</f>
        <v>77.099999999999994</v>
      </c>
      <c r="J81" s="32">
        <f t="shared" ref="J81:L81" si="41">J70+J80</f>
        <v>554.80000000000007</v>
      </c>
      <c r="K81" s="32"/>
      <c r="L81" s="32">
        <f t="shared" si="41"/>
        <v>66.760000000000005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50" t="s">
        <v>77</v>
      </c>
      <c r="F82" s="51">
        <v>100</v>
      </c>
      <c r="G82" s="51">
        <v>9.6999999999999993</v>
      </c>
      <c r="H82" s="51">
        <v>8.9</v>
      </c>
      <c r="I82" s="51">
        <v>11.4</v>
      </c>
      <c r="J82" s="52">
        <v>164.7</v>
      </c>
      <c r="K82" s="40">
        <v>270</v>
      </c>
      <c r="L82" s="39">
        <v>66.760000000000005</v>
      </c>
    </row>
    <row r="83" spans="1:12" ht="15" x14ac:dyDescent="0.25">
      <c r="A83" s="23"/>
      <c r="B83" s="15"/>
      <c r="C83" s="11"/>
      <c r="D83" s="6" t="s">
        <v>21</v>
      </c>
      <c r="E83" s="50" t="s">
        <v>55</v>
      </c>
      <c r="F83" s="51">
        <v>150</v>
      </c>
      <c r="G83" s="51">
        <v>3.2</v>
      </c>
      <c r="H83" s="51">
        <v>4.7</v>
      </c>
      <c r="I83" s="51">
        <v>21.4</v>
      </c>
      <c r="J83" s="52">
        <v>140.5</v>
      </c>
      <c r="K83" s="43">
        <v>312</v>
      </c>
      <c r="L83" s="42"/>
    </row>
    <row r="84" spans="1:12" ht="15" x14ac:dyDescent="0.25">
      <c r="A84" s="23"/>
      <c r="B84" s="15"/>
      <c r="C84" s="11"/>
      <c r="D84" s="7" t="s">
        <v>22</v>
      </c>
      <c r="E84" s="50" t="s">
        <v>48</v>
      </c>
      <c r="F84" s="51">
        <v>200</v>
      </c>
      <c r="G84" s="51">
        <v>1.2</v>
      </c>
      <c r="H84" s="51">
        <v>2.1</v>
      </c>
      <c r="I84" s="51">
        <v>23.4</v>
      </c>
      <c r="J84" s="52">
        <v>117.5</v>
      </c>
      <c r="K84" s="43">
        <v>349</v>
      </c>
      <c r="L84" s="42"/>
    </row>
    <row r="85" spans="1:12" ht="15" x14ac:dyDescent="0.25">
      <c r="A85" s="23"/>
      <c r="B85" s="15"/>
      <c r="C85" s="11"/>
      <c r="D85" s="7" t="s">
        <v>23</v>
      </c>
      <c r="E85" s="50" t="s">
        <v>49</v>
      </c>
      <c r="F85" s="51">
        <v>30</v>
      </c>
      <c r="G85" s="51">
        <v>1.3</v>
      </c>
      <c r="H85" s="51">
        <v>0.2</v>
      </c>
      <c r="I85" s="51">
        <v>8.5</v>
      </c>
      <c r="J85" s="52">
        <v>40.799999999999997</v>
      </c>
      <c r="K85" s="43"/>
      <c r="L85" s="42"/>
    </row>
    <row r="86" spans="1:12" ht="15" x14ac:dyDescent="0.25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.75" thickBot="1" x14ac:dyDescent="0.3">
      <c r="A87" s="23"/>
      <c r="B87" s="15"/>
      <c r="C87" s="11"/>
      <c r="D87" s="6" t="s">
        <v>23</v>
      </c>
      <c r="E87" s="50" t="s">
        <v>50</v>
      </c>
      <c r="F87" s="51">
        <v>20</v>
      </c>
      <c r="G87" s="51">
        <v>40.799999999999997</v>
      </c>
      <c r="H87" s="51">
        <v>1.3</v>
      </c>
      <c r="I87" s="51">
        <v>0.2</v>
      </c>
      <c r="J87" s="52">
        <v>8.5</v>
      </c>
      <c r="K87" s="43"/>
      <c r="L87" s="42"/>
    </row>
    <row r="88" spans="1:12" ht="15" x14ac:dyDescent="0.25">
      <c r="A88" s="23"/>
      <c r="B88" s="15"/>
      <c r="C88" s="11"/>
      <c r="D88" s="6" t="s">
        <v>26</v>
      </c>
      <c r="E88" s="56" t="s">
        <v>76</v>
      </c>
      <c r="F88" s="57">
        <v>60</v>
      </c>
      <c r="G88" s="57">
        <v>1</v>
      </c>
      <c r="H88" s="57">
        <v>2.7</v>
      </c>
      <c r="I88" s="57">
        <v>3.4</v>
      </c>
      <c r="J88" s="58">
        <v>43</v>
      </c>
      <c r="K88" s="43">
        <v>47</v>
      </c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65">
        <f>SUM(F82:F88)</f>
        <v>560</v>
      </c>
      <c r="G89" s="19">
        <f t="shared" ref="G89:J89" si="42">SUM(G82:G88)</f>
        <v>57.199999999999996</v>
      </c>
      <c r="H89" s="19">
        <f t="shared" si="42"/>
        <v>19.899999999999999</v>
      </c>
      <c r="I89" s="19">
        <f t="shared" si="42"/>
        <v>68.3</v>
      </c>
      <c r="J89" s="19">
        <f t="shared" si="42"/>
        <v>515</v>
      </c>
      <c r="K89" s="25"/>
      <c r="L89" s="19">
        <f>SUM(L82:L88)</f>
        <v>66.760000000000005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J99" si="43">SUM(G90:G98)</f>
        <v>0</v>
      </c>
      <c r="H99" s="19">
        <f t="shared" si="43"/>
        <v>0</v>
      </c>
      <c r="I99" s="19">
        <f t="shared" si="43"/>
        <v>0</v>
      </c>
      <c r="J99" s="19">
        <f t="shared" si="43"/>
        <v>0</v>
      </c>
      <c r="K99" s="25"/>
      <c r="L99" s="19">
        <f t="shared" ref="L99" si="44">SUM(L90:L98)</f>
        <v>0</v>
      </c>
    </row>
    <row r="100" spans="1:12" ht="15.75" customHeight="1" thickBot="1" x14ac:dyDescent="0.25">
      <c r="A100" s="29">
        <f>A63</f>
        <v>1</v>
      </c>
      <c r="B100" s="30">
        <v>5</v>
      </c>
      <c r="C100" s="71" t="s">
        <v>4</v>
      </c>
      <c r="D100" s="72"/>
      <c r="E100" s="31"/>
      <c r="F100" s="66">
        <f>F89+F99</f>
        <v>560</v>
      </c>
      <c r="G100" s="32">
        <f t="shared" ref="G100" si="45">G89+G99</f>
        <v>57.199999999999996</v>
      </c>
      <c r="H100" s="32">
        <f t="shared" ref="H100" si="46">H89+H99</f>
        <v>19.899999999999999</v>
      </c>
      <c r="I100" s="32">
        <f t="shared" ref="I100" si="47">I89+I99</f>
        <v>68.3</v>
      </c>
      <c r="J100" s="32">
        <f t="shared" ref="J100" si="48">J89+J99</f>
        <v>515</v>
      </c>
      <c r="K100" s="32"/>
      <c r="L100" s="32">
        <f t="shared" ref="L100" si="49">L89+L99</f>
        <v>66.760000000000005</v>
      </c>
    </row>
    <row r="101" spans="1:12" ht="15.75" thickBot="1" x14ac:dyDescent="0.3">
      <c r="A101" s="20">
        <v>1</v>
      </c>
      <c r="B101" s="21">
        <v>6</v>
      </c>
      <c r="C101" s="22" t="s">
        <v>20</v>
      </c>
      <c r="D101" s="5" t="s">
        <v>21</v>
      </c>
      <c r="E101" s="50" t="s">
        <v>78</v>
      </c>
      <c r="F101" s="39">
        <v>150</v>
      </c>
      <c r="G101" s="51">
        <v>15.7</v>
      </c>
      <c r="H101" s="51">
        <v>5.0999999999999996</v>
      </c>
      <c r="I101" s="52">
        <v>33.4</v>
      </c>
      <c r="J101" s="39">
        <v>240.5</v>
      </c>
      <c r="K101" s="40">
        <v>199</v>
      </c>
      <c r="L101" s="39">
        <v>66.760000000000005</v>
      </c>
    </row>
    <row r="102" spans="1:12" ht="15" x14ac:dyDescent="0.25">
      <c r="A102" s="23"/>
      <c r="B102" s="15"/>
      <c r="C102" s="11"/>
      <c r="D102" s="6" t="s">
        <v>21</v>
      </c>
      <c r="E102" s="56" t="s">
        <v>79</v>
      </c>
      <c r="F102" s="42">
        <v>100</v>
      </c>
      <c r="G102" s="57">
        <v>11</v>
      </c>
      <c r="H102" s="57">
        <v>9</v>
      </c>
      <c r="I102" s="58">
        <v>10.9</v>
      </c>
      <c r="J102" s="42">
        <v>166.8</v>
      </c>
      <c r="K102" s="43">
        <v>295</v>
      </c>
      <c r="L102" s="42"/>
    </row>
    <row r="103" spans="1:12" ht="15" x14ac:dyDescent="0.25">
      <c r="A103" s="23"/>
      <c r="B103" s="15"/>
      <c r="C103" s="11"/>
      <c r="D103" s="7" t="s">
        <v>22</v>
      </c>
      <c r="E103" s="50" t="s">
        <v>64</v>
      </c>
      <c r="F103" s="42">
        <v>200</v>
      </c>
      <c r="G103" s="51">
        <v>3.4</v>
      </c>
      <c r="H103" s="51">
        <v>2.8</v>
      </c>
      <c r="I103" s="52">
        <v>14.6</v>
      </c>
      <c r="J103" s="42">
        <v>98.1</v>
      </c>
      <c r="K103" s="43">
        <v>382</v>
      </c>
      <c r="L103" s="42"/>
    </row>
    <row r="104" spans="1:12" ht="15" x14ac:dyDescent="0.25">
      <c r="A104" s="23"/>
      <c r="B104" s="15"/>
      <c r="C104" s="11"/>
      <c r="D104" s="7" t="s">
        <v>23</v>
      </c>
      <c r="E104" s="50" t="s">
        <v>49</v>
      </c>
      <c r="F104" s="42">
        <v>30</v>
      </c>
      <c r="G104" s="51">
        <v>2.2999999999999998</v>
      </c>
      <c r="H104" s="51">
        <v>0.2</v>
      </c>
      <c r="I104" s="52">
        <v>15.1</v>
      </c>
      <c r="J104" s="42">
        <v>71.099999999999994</v>
      </c>
      <c r="K104" s="43"/>
      <c r="L104" s="42"/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.75" thickBot="1" x14ac:dyDescent="0.3">
      <c r="A106" s="23"/>
      <c r="B106" s="15"/>
      <c r="C106" s="11"/>
      <c r="D106" s="6" t="s">
        <v>23</v>
      </c>
      <c r="E106" s="41" t="s">
        <v>50</v>
      </c>
      <c r="F106" s="42">
        <v>20</v>
      </c>
      <c r="G106" s="54">
        <v>1.3</v>
      </c>
      <c r="H106" s="54">
        <v>0.2</v>
      </c>
      <c r="I106" s="55">
        <v>8.5</v>
      </c>
      <c r="J106" s="42">
        <v>40.799999999999997</v>
      </c>
      <c r="K106" s="43"/>
      <c r="L106" s="42"/>
    </row>
    <row r="107" spans="1:12" ht="15" x14ac:dyDescent="0.25">
      <c r="A107" s="23"/>
      <c r="B107" s="15"/>
      <c r="C107" s="11"/>
      <c r="D107" s="6" t="s">
        <v>26</v>
      </c>
      <c r="E107" s="50" t="s">
        <v>80</v>
      </c>
      <c r="F107" s="42">
        <v>60</v>
      </c>
      <c r="G107" s="51">
        <v>0.6</v>
      </c>
      <c r="H107" s="51">
        <v>3.1</v>
      </c>
      <c r="I107" s="52">
        <v>5.3</v>
      </c>
      <c r="J107" s="42">
        <v>52.3</v>
      </c>
      <c r="K107" s="43">
        <v>71</v>
      </c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65">
        <f>SUM(F101:F107)</f>
        <v>560</v>
      </c>
      <c r="G108" s="19">
        <f t="shared" ref="G108:J108" si="50">SUM(G101:G107)</f>
        <v>34.299999999999997</v>
      </c>
      <c r="H108" s="19">
        <f t="shared" si="50"/>
        <v>20.399999999999999</v>
      </c>
      <c r="I108" s="19">
        <f t="shared" si="50"/>
        <v>87.8</v>
      </c>
      <c r="J108" s="19">
        <f t="shared" si="50"/>
        <v>669.59999999999991</v>
      </c>
      <c r="K108" s="25"/>
      <c r="L108" s="19">
        <f>SUM(L101:L107)</f>
        <v>66.760000000000005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1">SUM(G109:G117)</f>
        <v>0</v>
      </c>
      <c r="H118" s="19">
        <f t="shared" si="51"/>
        <v>0</v>
      </c>
      <c r="I118" s="19">
        <f t="shared" si="51"/>
        <v>0</v>
      </c>
      <c r="J118" s="19">
        <f t="shared" si="51"/>
        <v>0</v>
      </c>
      <c r="K118" s="25"/>
      <c r="L118" s="19">
        <f t="shared" ref="L118" si="52">SUM(L109:L117)</f>
        <v>0</v>
      </c>
    </row>
    <row r="119" spans="1:12" ht="15.75" customHeight="1" thickBot="1" x14ac:dyDescent="0.25">
      <c r="A119" s="29">
        <f>A82</f>
        <v>1</v>
      </c>
      <c r="B119" s="30">
        <v>6</v>
      </c>
      <c r="C119" s="71" t="s">
        <v>4</v>
      </c>
      <c r="D119" s="72"/>
      <c r="E119" s="31"/>
      <c r="F119" s="32">
        <f>F108+F118</f>
        <v>560</v>
      </c>
      <c r="G119" s="32">
        <f t="shared" ref="G119:L119" si="53">G108+G118</f>
        <v>34.299999999999997</v>
      </c>
      <c r="H119" s="32">
        <f t="shared" si="53"/>
        <v>20.399999999999999</v>
      </c>
      <c r="I119" s="32">
        <f t="shared" si="53"/>
        <v>87.8</v>
      </c>
      <c r="J119" s="32">
        <f t="shared" si="53"/>
        <v>669.59999999999991</v>
      </c>
      <c r="K119" s="32"/>
      <c r="L119" s="32">
        <f t="shared" si="53"/>
        <v>66.760000000000005</v>
      </c>
    </row>
    <row r="120" spans="1:12" ht="15" x14ac:dyDescent="0.25">
      <c r="A120" s="20">
        <v>2</v>
      </c>
      <c r="B120" s="21">
        <v>7</v>
      </c>
      <c r="C120" s="22" t="s">
        <v>20</v>
      </c>
      <c r="D120" s="5" t="s">
        <v>21</v>
      </c>
      <c r="E120" s="50" t="s">
        <v>56</v>
      </c>
      <c r="F120" s="51">
        <v>100</v>
      </c>
      <c r="G120" s="51">
        <v>11.2</v>
      </c>
      <c r="H120" s="51">
        <v>24.5</v>
      </c>
      <c r="I120" s="51">
        <v>0.4</v>
      </c>
      <c r="J120" s="52">
        <v>252.9</v>
      </c>
      <c r="K120" s="40">
        <v>254</v>
      </c>
      <c r="L120" s="39">
        <v>66.760000000000005</v>
      </c>
    </row>
    <row r="121" spans="1:12" ht="15" x14ac:dyDescent="0.25">
      <c r="A121" s="23"/>
      <c r="B121" s="15"/>
      <c r="C121" s="11"/>
      <c r="D121" s="6" t="s">
        <v>21</v>
      </c>
      <c r="E121" s="50" t="s">
        <v>57</v>
      </c>
      <c r="F121" s="51">
        <v>155</v>
      </c>
      <c r="G121" s="51">
        <v>5.9</v>
      </c>
      <c r="H121" s="51">
        <v>4.7</v>
      </c>
      <c r="I121" s="51">
        <v>37.700000000000003</v>
      </c>
      <c r="J121" s="52">
        <v>216.6</v>
      </c>
      <c r="K121" s="43">
        <v>253</v>
      </c>
      <c r="L121" s="42"/>
    </row>
    <row r="122" spans="1:12" ht="15" x14ac:dyDescent="0.25">
      <c r="A122" s="23"/>
      <c r="B122" s="15"/>
      <c r="C122" s="11"/>
      <c r="D122" s="7" t="s">
        <v>22</v>
      </c>
      <c r="E122" s="50" t="s">
        <v>58</v>
      </c>
      <c r="F122" s="51">
        <v>200</v>
      </c>
      <c r="G122" s="51">
        <v>1.2</v>
      </c>
      <c r="H122" s="51">
        <v>1</v>
      </c>
      <c r="I122" s="51">
        <v>11.7</v>
      </c>
      <c r="J122" s="52">
        <v>60.9</v>
      </c>
      <c r="K122" s="43">
        <v>378</v>
      </c>
      <c r="L122" s="42"/>
    </row>
    <row r="123" spans="1:12" ht="15" x14ac:dyDescent="0.25">
      <c r="A123" s="23"/>
      <c r="B123" s="15"/>
      <c r="C123" s="11"/>
      <c r="D123" s="7" t="s">
        <v>23</v>
      </c>
      <c r="E123" s="50" t="s">
        <v>49</v>
      </c>
      <c r="F123" s="51">
        <v>30</v>
      </c>
      <c r="G123" s="51">
        <v>2.2999999999999998</v>
      </c>
      <c r="H123" s="51">
        <v>0.2</v>
      </c>
      <c r="I123" s="51">
        <v>15.1</v>
      </c>
      <c r="J123" s="52">
        <v>71.099999999999994</v>
      </c>
      <c r="K123" s="43"/>
      <c r="L123" s="42"/>
    </row>
    <row r="124" spans="1:12" ht="15.75" thickBot="1" x14ac:dyDescent="0.3">
      <c r="A124" s="23"/>
      <c r="B124" s="15"/>
      <c r="C124" s="11"/>
      <c r="D124" s="7" t="s">
        <v>24</v>
      </c>
      <c r="E124" s="53" t="s">
        <v>75</v>
      </c>
      <c r="F124" s="54">
        <v>120</v>
      </c>
      <c r="G124" s="54">
        <v>0.5</v>
      </c>
      <c r="H124" s="54">
        <v>0.5</v>
      </c>
      <c r="I124" s="54">
        <v>11.8</v>
      </c>
      <c r="J124" s="55">
        <v>56.4</v>
      </c>
      <c r="K124" s="43"/>
      <c r="L124" s="42"/>
    </row>
    <row r="125" spans="1:12" ht="15.75" thickBot="1" x14ac:dyDescent="0.3">
      <c r="A125" s="23"/>
      <c r="B125" s="15"/>
      <c r="C125" s="11"/>
      <c r="D125" s="6" t="s">
        <v>23</v>
      </c>
      <c r="E125" s="50" t="s">
        <v>50</v>
      </c>
      <c r="F125" s="51">
        <v>20</v>
      </c>
      <c r="G125" s="51">
        <v>1.3</v>
      </c>
      <c r="H125" s="51">
        <v>0.2</v>
      </c>
      <c r="I125" s="51">
        <v>6.5</v>
      </c>
      <c r="J125" s="52">
        <v>40.799999999999997</v>
      </c>
      <c r="K125" s="43"/>
      <c r="L125" s="42"/>
    </row>
    <row r="126" spans="1:12" ht="15" x14ac:dyDescent="0.25">
      <c r="A126" s="23"/>
      <c r="B126" s="15"/>
      <c r="C126" s="11"/>
      <c r="D126" s="6" t="s">
        <v>26</v>
      </c>
      <c r="E126" s="56" t="s">
        <v>83</v>
      </c>
      <c r="F126" s="57">
        <v>60</v>
      </c>
      <c r="G126" s="57">
        <v>1</v>
      </c>
      <c r="H126" s="57">
        <v>2.7</v>
      </c>
      <c r="I126" s="57">
        <v>3.4</v>
      </c>
      <c r="J126" s="58">
        <v>43</v>
      </c>
      <c r="K126" s="43">
        <v>47</v>
      </c>
      <c r="L126" s="42"/>
    </row>
    <row r="127" spans="1:12" ht="15" x14ac:dyDescent="0.25">
      <c r="A127" s="24"/>
      <c r="B127" s="17"/>
      <c r="C127" s="8"/>
      <c r="D127" s="18" t="s">
        <v>33</v>
      </c>
      <c r="E127" s="9"/>
      <c r="F127" s="19">
        <f>SUM(F120:F126)</f>
        <v>685</v>
      </c>
      <c r="G127" s="19">
        <f t="shared" ref="G127:J127" si="54">SUM(G120:G126)</f>
        <v>23.400000000000002</v>
      </c>
      <c r="H127" s="19">
        <f t="shared" si="54"/>
        <v>33.799999999999997</v>
      </c>
      <c r="I127" s="19">
        <f t="shared" si="54"/>
        <v>86.6</v>
      </c>
      <c r="J127" s="19">
        <f t="shared" si="54"/>
        <v>741.69999999999993</v>
      </c>
      <c r="K127" s="25"/>
      <c r="L127" s="19">
        <f t="shared" ref="L127" si="55">SUM(L120:L126)</f>
        <v>66.760000000000005</v>
      </c>
    </row>
    <row r="128" spans="1:12" ht="15" x14ac:dyDescent="0.25">
      <c r="A128" s="26">
        <f>A120</f>
        <v>2</v>
      </c>
      <c r="B128" s="13">
        <v>7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23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23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23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23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23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23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4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56">SUM(G128:G136)</f>
        <v>0</v>
      </c>
      <c r="H137" s="19">
        <f t="shared" si="56"/>
        <v>0</v>
      </c>
      <c r="I137" s="19">
        <f t="shared" si="56"/>
        <v>0</v>
      </c>
      <c r="J137" s="19">
        <f t="shared" si="56"/>
        <v>0</v>
      </c>
      <c r="K137" s="25"/>
      <c r="L137" s="19">
        <f t="shared" ref="L137" si="57">SUM(L128:L136)</f>
        <v>0</v>
      </c>
    </row>
    <row r="138" spans="1:12" ht="15.75" thickBot="1" x14ac:dyDescent="0.25">
      <c r="A138" s="29">
        <f>A120</f>
        <v>2</v>
      </c>
      <c r="B138" s="30">
        <f>B120</f>
        <v>7</v>
      </c>
      <c r="C138" s="71" t="s">
        <v>4</v>
      </c>
      <c r="D138" s="72"/>
      <c r="E138" s="31"/>
      <c r="F138" s="32">
        <f>F127+F137</f>
        <v>685</v>
      </c>
      <c r="G138" s="32">
        <f t="shared" ref="G138" si="58">G127+G137</f>
        <v>23.400000000000002</v>
      </c>
      <c r="H138" s="32">
        <f t="shared" ref="H138" si="59">H127+H137</f>
        <v>33.799999999999997</v>
      </c>
      <c r="I138" s="32">
        <f t="shared" ref="I138" si="60">I127+I137</f>
        <v>86.6</v>
      </c>
      <c r="J138" s="32">
        <f t="shared" ref="J138:L138" si="61">J127+J137</f>
        <v>741.69999999999993</v>
      </c>
      <c r="K138" s="32"/>
      <c r="L138" s="32">
        <f t="shared" si="61"/>
        <v>66.760000000000005</v>
      </c>
    </row>
    <row r="139" spans="1:12" ht="15" x14ac:dyDescent="0.25">
      <c r="A139" s="14">
        <v>2</v>
      </c>
      <c r="B139" s="15">
        <v>8</v>
      </c>
      <c r="C139" s="22" t="s">
        <v>20</v>
      </c>
      <c r="D139" s="5" t="s">
        <v>21</v>
      </c>
      <c r="E139" s="50" t="s">
        <v>59</v>
      </c>
      <c r="F139" s="51">
        <v>100</v>
      </c>
      <c r="G139" s="51">
        <v>9.8000000000000007</v>
      </c>
      <c r="H139" s="51">
        <v>8.9</v>
      </c>
      <c r="I139" s="51">
        <v>11.6</v>
      </c>
      <c r="J139" s="52">
        <v>165.5</v>
      </c>
      <c r="K139" s="40">
        <v>270</v>
      </c>
      <c r="L139" s="39">
        <v>66.760000000000005</v>
      </c>
    </row>
    <row r="140" spans="1:12" ht="15" x14ac:dyDescent="0.25">
      <c r="A140" s="14"/>
      <c r="B140" s="15"/>
      <c r="C140" s="11"/>
      <c r="D140" s="6" t="s">
        <v>21</v>
      </c>
      <c r="E140" s="50" t="s">
        <v>60</v>
      </c>
      <c r="F140" s="51">
        <v>150</v>
      </c>
      <c r="G140" s="51">
        <v>8.4</v>
      </c>
      <c r="H140" s="51">
        <v>4.2</v>
      </c>
      <c r="I140" s="51">
        <v>38.200000000000003</v>
      </c>
      <c r="J140" s="52">
        <v>224.3</v>
      </c>
      <c r="K140" s="43">
        <v>323</v>
      </c>
      <c r="L140" s="42"/>
    </row>
    <row r="141" spans="1:12" ht="15" x14ac:dyDescent="0.25">
      <c r="A141" s="14"/>
      <c r="B141" s="15"/>
      <c r="C141" s="11"/>
      <c r="D141" s="7" t="s">
        <v>22</v>
      </c>
      <c r="E141" s="50" t="s">
        <v>61</v>
      </c>
      <c r="F141" s="51">
        <v>200</v>
      </c>
      <c r="G141" s="51">
        <v>0.2</v>
      </c>
      <c r="H141" s="51">
        <v>0.2</v>
      </c>
      <c r="I141" s="51">
        <v>10</v>
      </c>
      <c r="J141" s="52">
        <v>41.6</v>
      </c>
      <c r="K141" s="43">
        <v>377</v>
      </c>
      <c r="L141" s="42"/>
    </row>
    <row r="142" spans="1:12" ht="15" x14ac:dyDescent="0.25">
      <c r="A142" s="14"/>
      <c r="B142" s="15"/>
      <c r="C142" s="11"/>
      <c r="D142" s="7" t="s">
        <v>23</v>
      </c>
      <c r="E142" s="50" t="s">
        <v>49</v>
      </c>
      <c r="F142" s="51">
        <v>30</v>
      </c>
      <c r="G142" s="51">
        <v>2.2999999999999998</v>
      </c>
      <c r="H142" s="51">
        <v>0.2</v>
      </c>
      <c r="I142" s="51">
        <v>15.1</v>
      </c>
      <c r="J142" s="52">
        <v>71.099999999999994</v>
      </c>
      <c r="K142" s="43"/>
      <c r="L142" s="42"/>
    </row>
    <row r="143" spans="1:12" ht="15" x14ac:dyDescent="0.25">
      <c r="A143" s="14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.75" thickBot="1" x14ac:dyDescent="0.3">
      <c r="A144" s="14"/>
      <c r="B144" s="15"/>
      <c r="C144" s="11"/>
      <c r="D144" s="6" t="s">
        <v>23</v>
      </c>
      <c r="E144" s="50" t="s">
        <v>50</v>
      </c>
      <c r="F144" s="51">
        <v>20</v>
      </c>
      <c r="G144" s="51">
        <v>1.3</v>
      </c>
      <c r="H144" s="51">
        <v>0.2</v>
      </c>
      <c r="I144" s="51">
        <v>8.5</v>
      </c>
      <c r="J144" s="52">
        <v>40.799999999999997</v>
      </c>
      <c r="K144" s="43"/>
      <c r="L144" s="42"/>
    </row>
    <row r="145" spans="1:12" ht="15" x14ac:dyDescent="0.25">
      <c r="A145" s="14"/>
      <c r="B145" s="15"/>
      <c r="C145" s="11"/>
      <c r="D145" s="6" t="s">
        <v>26</v>
      </c>
      <c r="E145" s="56" t="s">
        <v>62</v>
      </c>
      <c r="F145" s="57">
        <v>60</v>
      </c>
      <c r="G145" s="57">
        <v>0.8</v>
      </c>
      <c r="H145" s="57">
        <v>3.7</v>
      </c>
      <c r="I145" s="57">
        <v>5</v>
      </c>
      <c r="J145" s="58">
        <v>56.1</v>
      </c>
      <c r="K145" s="43">
        <v>33</v>
      </c>
      <c r="L145" s="42"/>
    </row>
    <row r="146" spans="1:12" ht="15" x14ac:dyDescent="0.25">
      <c r="A146" s="16"/>
      <c r="B146" s="17"/>
      <c r="C146" s="8"/>
      <c r="D146" s="18" t="s">
        <v>33</v>
      </c>
      <c r="E146" s="9"/>
      <c r="F146" s="19">
        <f>SUM(F139:F145)</f>
        <v>560</v>
      </c>
      <c r="G146" s="19">
        <f t="shared" ref="G146:J146" si="62">SUM(G139:G145)</f>
        <v>22.800000000000004</v>
      </c>
      <c r="H146" s="19">
        <f t="shared" si="62"/>
        <v>17.399999999999999</v>
      </c>
      <c r="I146" s="19">
        <f t="shared" si="62"/>
        <v>88.4</v>
      </c>
      <c r="J146" s="19">
        <f t="shared" si="62"/>
        <v>599.4</v>
      </c>
      <c r="K146" s="25"/>
      <c r="L146" s="19">
        <f t="shared" ref="L146" si="63">SUM(L139:L145)</f>
        <v>66.760000000000005</v>
      </c>
    </row>
    <row r="147" spans="1:12" ht="15" x14ac:dyDescent="0.25">
      <c r="A147" s="13">
        <f>A139</f>
        <v>2</v>
      </c>
      <c r="B147" s="13">
        <v>8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14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14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14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14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14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14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6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64">SUM(G147:G155)</f>
        <v>0</v>
      </c>
      <c r="H156" s="19">
        <f t="shared" si="64"/>
        <v>0</v>
      </c>
      <c r="I156" s="19">
        <f t="shared" si="64"/>
        <v>0</v>
      </c>
      <c r="J156" s="19">
        <f t="shared" si="64"/>
        <v>0</v>
      </c>
      <c r="K156" s="25"/>
      <c r="L156" s="19">
        <f t="shared" ref="L156" si="65">SUM(L147:L155)</f>
        <v>0</v>
      </c>
    </row>
    <row r="157" spans="1:12" ht="15.75" thickBot="1" x14ac:dyDescent="0.25">
      <c r="A157" s="33">
        <f>A139</f>
        <v>2</v>
      </c>
      <c r="B157" s="33">
        <f>B139</f>
        <v>8</v>
      </c>
      <c r="C157" s="71" t="s">
        <v>4</v>
      </c>
      <c r="D157" s="72"/>
      <c r="E157" s="31"/>
      <c r="F157" s="32">
        <f>F146+F156</f>
        <v>560</v>
      </c>
      <c r="G157" s="32">
        <f t="shared" ref="G157" si="66">G146+G156</f>
        <v>22.800000000000004</v>
      </c>
      <c r="H157" s="32">
        <f t="shared" ref="H157" si="67">H146+H156</f>
        <v>17.399999999999999</v>
      </c>
      <c r="I157" s="32">
        <f t="shared" ref="I157" si="68">I146+I156</f>
        <v>88.4</v>
      </c>
      <c r="J157" s="32">
        <f t="shared" ref="J157:L157" si="69">J146+J156</f>
        <v>599.4</v>
      </c>
      <c r="K157" s="32"/>
      <c r="L157" s="32">
        <f t="shared" si="69"/>
        <v>66.760000000000005</v>
      </c>
    </row>
    <row r="158" spans="1:12" ht="15" x14ac:dyDescent="0.25">
      <c r="A158" s="20">
        <v>2</v>
      </c>
      <c r="B158" s="21">
        <v>9</v>
      </c>
      <c r="C158" s="22" t="s">
        <v>20</v>
      </c>
      <c r="D158" s="5" t="s">
        <v>21</v>
      </c>
      <c r="E158" s="50" t="s">
        <v>63</v>
      </c>
      <c r="F158" s="51">
        <v>200</v>
      </c>
      <c r="G158" s="51">
        <v>19.3</v>
      </c>
      <c r="H158" s="51">
        <v>11</v>
      </c>
      <c r="I158" s="51">
        <v>19.600000000000001</v>
      </c>
      <c r="J158" s="52">
        <v>249.3</v>
      </c>
      <c r="K158" s="40">
        <v>289</v>
      </c>
      <c r="L158" s="39">
        <v>66.760000000000005</v>
      </c>
    </row>
    <row r="159" spans="1:12" ht="15" x14ac:dyDescent="0.25">
      <c r="A159" s="23"/>
      <c r="B159" s="15"/>
      <c r="C159" s="11"/>
      <c r="D159" s="6" t="s">
        <v>26</v>
      </c>
      <c r="E159" s="60" t="s">
        <v>65</v>
      </c>
      <c r="F159" s="61">
        <v>60</v>
      </c>
      <c r="G159" s="61">
        <v>0.8</v>
      </c>
      <c r="H159" s="61">
        <v>0.1</v>
      </c>
      <c r="I159" s="61">
        <v>5.9</v>
      </c>
      <c r="J159" s="62">
        <v>28</v>
      </c>
      <c r="K159" s="43">
        <v>41</v>
      </c>
      <c r="L159" s="42"/>
    </row>
    <row r="160" spans="1:12" ht="15" x14ac:dyDescent="0.25">
      <c r="A160" s="23"/>
      <c r="B160" s="15"/>
      <c r="C160" s="11"/>
      <c r="D160" s="7" t="s">
        <v>22</v>
      </c>
      <c r="E160" s="50" t="s">
        <v>64</v>
      </c>
      <c r="F160" s="59">
        <v>200</v>
      </c>
      <c r="G160" s="42">
        <v>3.4</v>
      </c>
      <c r="H160" s="42">
        <v>2.8</v>
      </c>
      <c r="I160" s="42">
        <v>14.6</v>
      </c>
      <c r="J160" s="42">
        <v>98.1</v>
      </c>
      <c r="K160" s="43">
        <v>382</v>
      </c>
      <c r="L160" s="42"/>
    </row>
    <row r="161" spans="1:12" ht="15.75" customHeight="1" x14ac:dyDescent="0.25">
      <c r="A161" s="23"/>
      <c r="B161" s="15"/>
      <c r="C161" s="11"/>
      <c r="D161" s="7" t="s">
        <v>23</v>
      </c>
      <c r="E161" s="50" t="s">
        <v>49</v>
      </c>
      <c r="F161" s="51">
        <v>30</v>
      </c>
      <c r="G161" s="51">
        <v>2.2999999999999998</v>
      </c>
      <c r="H161" s="51">
        <v>0.2</v>
      </c>
      <c r="I161" s="51">
        <v>15.1</v>
      </c>
      <c r="J161" s="52">
        <v>71.099999999999994</v>
      </c>
      <c r="K161" s="43"/>
      <c r="L161" s="42"/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 t="s">
        <v>23</v>
      </c>
      <c r="E163" s="50" t="s">
        <v>50</v>
      </c>
      <c r="F163" s="51">
        <v>20</v>
      </c>
      <c r="G163" s="51">
        <v>1.3</v>
      </c>
      <c r="H163" s="51">
        <v>0.2</v>
      </c>
      <c r="I163" s="51">
        <v>8.5</v>
      </c>
      <c r="J163" s="52">
        <v>40.799999999999997</v>
      </c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510</v>
      </c>
      <c r="G165" s="19">
        <f t="shared" ref="G165:J165" si="70">SUM(G158:G164)</f>
        <v>27.1</v>
      </c>
      <c r="H165" s="19">
        <f t="shared" si="70"/>
        <v>14.299999999999997</v>
      </c>
      <c r="I165" s="19">
        <f t="shared" si="70"/>
        <v>63.7</v>
      </c>
      <c r="J165" s="19">
        <f t="shared" si="70"/>
        <v>487.3</v>
      </c>
      <c r="K165" s="25"/>
      <c r="L165" s="19">
        <f t="shared" ref="L165" si="71">SUM(L158:L164)</f>
        <v>66.760000000000005</v>
      </c>
    </row>
    <row r="166" spans="1:12" ht="15" x14ac:dyDescent="0.25">
      <c r="A166" s="26">
        <f>A158</f>
        <v>2</v>
      </c>
      <c r="B166" s="13">
        <v>9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2">SUM(G166:G174)</f>
        <v>0</v>
      </c>
      <c r="H175" s="19">
        <f t="shared" si="72"/>
        <v>0</v>
      </c>
      <c r="I175" s="19">
        <f t="shared" si="72"/>
        <v>0</v>
      </c>
      <c r="J175" s="19">
        <f t="shared" si="72"/>
        <v>0</v>
      </c>
      <c r="K175" s="25"/>
      <c r="L175" s="19">
        <f t="shared" ref="L175" si="73">SUM(L166:L174)</f>
        <v>0</v>
      </c>
    </row>
    <row r="176" spans="1:12" ht="15.75" thickBot="1" x14ac:dyDescent="0.25">
      <c r="A176" s="29">
        <f>A158</f>
        <v>2</v>
      </c>
      <c r="B176" s="30">
        <f>B158</f>
        <v>9</v>
      </c>
      <c r="C176" s="71" t="s">
        <v>4</v>
      </c>
      <c r="D176" s="72"/>
      <c r="E176" s="31"/>
      <c r="F176" s="32">
        <f>F165+F175</f>
        <v>510</v>
      </c>
      <c r="G176" s="32">
        <f t="shared" ref="G176" si="74">G165+G175</f>
        <v>27.1</v>
      </c>
      <c r="H176" s="32">
        <f t="shared" ref="H176" si="75">H165+H175</f>
        <v>14.299999999999997</v>
      </c>
      <c r="I176" s="32">
        <f t="shared" ref="I176" si="76">I165+I175</f>
        <v>63.7</v>
      </c>
      <c r="J176" s="32">
        <f t="shared" ref="J176:L176" si="77">J165+J175</f>
        <v>487.3</v>
      </c>
      <c r="K176" s="32"/>
      <c r="L176" s="32">
        <f t="shared" si="77"/>
        <v>66.760000000000005</v>
      </c>
    </row>
    <row r="177" spans="1:12" ht="15" x14ac:dyDescent="0.25">
      <c r="A177" s="20">
        <v>2</v>
      </c>
      <c r="B177" s="21">
        <v>10</v>
      </c>
      <c r="C177" s="22" t="s">
        <v>20</v>
      </c>
      <c r="D177" s="5" t="s">
        <v>21</v>
      </c>
      <c r="E177" s="50" t="s">
        <v>66</v>
      </c>
      <c r="F177" s="51">
        <v>90</v>
      </c>
      <c r="G177" s="51">
        <v>6.8</v>
      </c>
      <c r="H177" s="51">
        <v>5.7</v>
      </c>
      <c r="I177" s="51">
        <v>4</v>
      </c>
      <c r="J177" s="52">
        <v>93.2</v>
      </c>
      <c r="K177" s="40">
        <v>240</v>
      </c>
      <c r="L177" s="39">
        <v>66.760000000000005</v>
      </c>
    </row>
    <row r="178" spans="1:12" ht="15" x14ac:dyDescent="0.25">
      <c r="A178" s="23"/>
      <c r="B178" s="15"/>
      <c r="C178" s="11"/>
      <c r="D178" s="6" t="s">
        <v>21</v>
      </c>
      <c r="E178" s="50" t="s">
        <v>67</v>
      </c>
      <c r="F178" s="51">
        <v>165</v>
      </c>
      <c r="G178" s="51">
        <v>6</v>
      </c>
      <c r="H178" s="51">
        <v>4.7</v>
      </c>
      <c r="I178" s="51">
        <v>38.1</v>
      </c>
      <c r="J178" s="52">
        <v>218.6</v>
      </c>
      <c r="K178" s="43">
        <v>203</v>
      </c>
      <c r="L178" s="42"/>
    </row>
    <row r="179" spans="1:12" ht="15" x14ac:dyDescent="0.25">
      <c r="A179" s="23"/>
      <c r="B179" s="15"/>
      <c r="C179" s="11"/>
      <c r="D179" s="7" t="s">
        <v>22</v>
      </c>
      <c r="E179" s="50" t="s">
        <v>68</v>
      </c>
      <c r="F179" s="59">
        <v>200</v>
      </c>
      <c r="G179" s="59">
        <v>0.1</v>
      </c>
      <c r="H179" s="59">
        <v>0</v>
      </c>
      <c r="I179" s="51">
        <v>5</v>
      </c>
      <c r="J179" s="52">
        <v>20.6</v>
      </c>
      <c r="K179" s="43"/>
      <c r="L179" s="42"/>
    </row>
    <row r="180" spans="1:12" ht="15" x14ac:dyDescent="0.25">
      <c r="A180" s="23"/>
      <c r="B180" s="15"/>
      <c r="C180" s="11"/>
      <c r="D180" s="7" t="s">
        <v>23</v>
      </c>
      <c r="E180" s="50" t="s">
        <v>49</v>
      </c>
      <c r="F180" s="51">
        <v>30</v>
      </c>
      <c r="G180" s="51">
        <v>2.2999999999999998</v>
      </c>
      <c r="H180" s="51">
        <v>0.2</v>
      </c>
      <c r="I180" s="51">
        <v>15.1</v>
      </c>
      <c r="J180" s="52">
        <v>71.099999999999994</v>
      </c>
      <c r="K180" s="43"/>
      <c r="L180" s="42"/>
    </row>
    <row r="181" spans="1:12" ht="15.75" thickBot="1" x14ac:dyDescent="0.3">
      <c r="A181" s="23"/>
      <c r="B181" s="15"/>
      <c r="C181" s="11"/>
      <c r="D181" s="7" t="s">
        <v>24</v>
      </c>
      <c r="E181" s="53" t="s">
        <v>75</v>
      </c>
      <c r="F181" s="54">
        <v>120</v>
      </c>
      <c r="G181" s="54">
        <v>0.5</v>
      </c>
      <c r="H181" s="54">
        <v>0.5</v>
      </c>
      <c r="I181" s="54">
        <v>11.8</v>
      </c>
      <c r="J181" s="55">
        <v>56.4</v>
      </c>
      <c r="K181" s="43"/>
      <c r="L181" s="42"/>
    </row>
    <row r="182" spans="1:12" ht="15" x14ac:dyDescent="0.25">
      <c r="A182" s="23"/>
      <c r="B182" s="15"/>
      <c r="C182" s="11"/>
      <c r="D182" s="6" t="s">
        <v>23</v>
      </c>
      <c r="E182" s="50" t="s">
        <v>44</v>
      </c>
      <c r="F182" s="51">
        <v>20</v>
      </c>
      <c r="G182" s="51">
        <v>1.3</v>
      </c>
      <c r="H182" s="51">
        <v>0.2</v>
      </c>
      <c r="I182" s="51">
        <v>8.5</v>
      </c>
      <c r="J182" s="52">
        <v>40.799999999999997</v>
      </c>
      <c r="K182" s="43"/>
      <c r="L182" s="42"/>
    </row>
    <row r="183" spans="1:12" ht="15" x14ac:dyDescent="0.25">
      <c r="A183" s="23"/>
      <c r="B183" s="15"/>
      <c r="C183" s="11"/>
      <c r="D183" s="6" t="s">
        <v>26</v>
      </c>
      <c r="E183" s="60" t="s">
        <v>62</v>
      </c>
      <c r="F183" s="61">
        <v>60</v>
      </c>
      <c r="G183" s="61">
        <v>0.8</v>
      </c>
      <c r="H183" s="63">
        <v>3.7</v>
      </c>
      <c r="I183" s="63">
        <v>5</v>
      </c>
      <c r="J183" s="64">
        <v>56.1</v>
      </c>
      <c r="K183" s="43">
        <v>33</v>
      </c>
      <c r="L183" s="42"/>
    </row>
    <row r="184" spans="1:12" ht="15" x14ac:dyDescent="0.25">
      <c r="A184" s="24"/>
      <c r="B184" s="17"/>
      <c r="C184" s="8"/>
      <c r="D184" s="18" t="s">
        <v>33</v>
      </c>
      <c r="E184" s="9"/>
      <c r="F184" s="19">
        <f>SUM(F177:F183)</f>
        <v>685</v>
      </c>
      <c r="G184" s="19">
        <f t="shared" ref="G184:J184" si="78">SUM(G177:G183)</f>
        <v>17.8</v>
      </c>
      <c r="H184" s="19">
        <f t="shared" si="78"/>
        <v>15</v>
      </c>
      <c r="I184" s="19">
        <f t="shared" si="78"/>
        <v>87.5</v>
      </c>
      <c r="J184" s="19">
        <f t="shared" si="78"/>
        <v>556.79999999999995</v>
      </c>
      <c r="K184" s="25"/>
      <c r="L184" s="19">
        <f t="shared" ref="L184" si="79">SUM(L177:L183)</f>
        <v>66.760000000000005</v>
      </c>
    </row>
    <row r="185" spans="1:12" ht="15" x14ac:dyDescent="0.25">
      <c r="A185" s="26">
        <f>A177</f>
        <v>2</v>
      </c>
      <c r="B185" s="13">
        <v>10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0">SUM(G185:G193)</f>
        <v>0</v>
      </c>
      <c r="H194" s="19">
        <f t="shared" si="80"/>
        <v>0</v>
      </c>
      <c r="I194" s="19">
        <f t="shared" si="80"/>
        <v>0</v>
      </c>
      <c r="J194" s="19">
        <f t="shared" si="80"/>
        <v>0</v>
      </c>
      <c r="K194" s="25"/>
      <c r="L194" s="19">
        <f t="shared" ref="L194" si="81">SUM(L185:L193)</f>
        <v>0</v>
      </c>
    </row>
    <row r="195" spans="1:12" ht="15.75" thickBot="1" x14ac:dyDescent="0.25">
      <c r="A195" s="29">
        <f>A177</f>
        <v>2</v>
      </c>
      <c r="B195" s="30">
        <f>B177</f>
        <v>10</v>
      </c>
      <c r="C195" s="71" t="s">
        <v>4</v>
      </c>
      <c r="D195" s="72"/>
      <c r="E195" s="31"/>
      <c r="F195" s="32">
        <f>F184+F194</f>
        <v>685</v>
      </c>
      <c r="G195" s="32">
        <f t="shared" ref="G195" si="82">G184+G194</f>
        <v>17.8</v>
      </c>
      <c r="H195" s="32">
        <f t="shared" ref="H195" si="83">H184+H194</f>
        <v>15</v>
      </c>
      <c r="I195" s="32">
        <f t="shared" ref="I195" si="84">I184+I194</f>
        <v>87.5</v>
      </c>
      <c r="J195" s="32">
        <f t="shared" ref="J195:L195" si="85">J184+J194</f>
        <v>556.79999999999995</v>
      </c>
      <c r="K195" s="32"/>
      <c r="L195" s="32">
        <f t="shared" si="85"/>
        <v>66.760000000000005</v>
      </c>
    </row>
    <row r="196" spans="1:12" ht="15" x14ac:dyDescent="0.25">
      <c r="A196" s="20">
        <v>2</v>
      </c>
      <c r="B196" s="21">
        <v>11</v>
      </c>
      <c r="C196" s="22" t="s">
        <v>20</v>
      </c>
      <c r="D196" s="5" t="s">
        <v>21</v>
      </c>
      <c r="E196" s="50" t="s">
        <v>69</v>
      </c>
      <c r="F196" s="51">
        <v>100</v>
      </c>
      <c r="G196" s="51">
        <v>14.4</v>
      </c>
      <c r="H196" s="51">
        <v>20.6</v>
      </c>
      <c r="I196" s="51">
        <v>1.7</v>
      </c>
      <c r="J196" s="52">
        <v>249.5</v>
      </c>
      <c r="K196" s="40">
        <v>270</v>
      </c>
      <c r="L196" s="39">
        <v>66.760000000000005</v>
      </c>
    </row>
    <row r="197" spans="1:12" ht="15" x14ac:dyDescent="0.25">
      <c r="A197" s="23"/>
      <c r="B197" s="15"/>
      <c r="C197" s="11"/>
      <c r="D197" s="6" t="s">
        <v>21</v>
      </c>
      <c r="E197" s="50" t="s">
        <v>55</v>
      </c>
      <c r="F197" s="51">
        <v>150</v>
      </c>
      <c r="G197" s="51">
        <v>3.2</v>
      </c>
      <c r="H197" s="51">
        <v>4.7</v>
      </c>
      <c r="I197" s="51">
        <v>21.4</v>
      </c>
      <c r="J197" s="52">
        <v>140.5</v>
      </c>
      <c r="K197" s="43">
        <v>312</v>
      </c>
      <c r="L197" s="42"/>
    </row>
    <row r="198" spans="1:12" ht="15" x14ac:dyDescent="0.25">
      <c r="A198" s="23"/>
      <c r="B198" s="15"/>
      <c r="C198" s="11"/>
      <c r="D198" s="7" t="s">
        <v>22</v>
      </c>
      <c r="E198" s="50" t="s">
        <v>70</v>
      </c>
      <c r="F198" s="51">
        <v>200</v>
      </c>
      <c r="G198" s="51">
        <v>0.5</v>
      </c>
      <c r="H198" s="51">
        <v>0.2</v>
      </c>
      <c r="I198" s="51">
        <v>21.6</v>
      </c>
      <c r="J198" s="52">
        <v>99.4</v>
      </c>
      <c r="K198" s="43">
        <v>388</v>
      </c>
      <c r="L198" s="42"/>
    </row>
    <row r="199" spans="1:12" ht="15" x14ac:dyDescent="0.25">
      <c r="A199" s="23"/>
      <c r="B199" s="15"/>
      <c r="C199" s="11"/>
      <c r="D199" s="7" t="s">
        <v>23</v>
      </c>
      <c r="E199" s="50" t="s">
        <v>49</v>
      </c>
      <c r="F199" s="51">
        <v>30</v>
      </c>
      <c r="G199" s="51">
        <v>2.2999999999999998</v>
      </c>
      <c r="H199" s="51">
        <v>0.2</v>
      </c>
      <c r="I199" s="51">
        <v>15.1</v>
      </c>
      <c r="J199" s="52">
        <v>71.099999999999994</v>
      </c>
      <c r="K199" s="43"/>
      <c r="L199" s="42"/>
    </row>
    <row r="200" spans="1:12" ht="15" x14ac:dyDescent="0.25">
      <c r="A200" s="23"/>
      <c r="B200" s="15"/>
      <c r="C200" s="11"/>
      <c r="D200" s="7" t="s">
        <v>24</v>
      </c>
      <c r="E200" s="41"/>
      <c r="F200" s="42"/>
      <c r="G200" s="42"/>
      <c r="H200" s="42"/>
      <c r="I200" s="42"/>
      <c r="J200" s="42"/>
      <c r="K200" s="43"/>
      <c r="L200" s="42"/>
    </row>
    <row r="201" spans="1:12" ht="15.75" thickBot="1" x14ac:dyDescent="0.3">
      <c r="A201" s="23"/>
      <c r="B201" s="15"/>
      <c r="C201" s="11"/>
      <c r="D201" s="6" t="s">
        <v>23</v>
      </c>
      <c r="E201" s="50" t="s">
        <v>50</v>
      </c>
      <c r="F201" s="51">
        <v>20</v>
      </c>
      <c r="G201" s="51">
        <v>1.3</v>
      </c>
      <c r="H201" s="51">
        <v>0.2</v>
      </c>
      <c r="I201" s="51">
        <v>8.5</v>
      </c>
      <c r="J201" s="52">
        <v>40.799999999999997</v>
      </c>
      <c r="K201" s="43"/>
      <c r="L201" s="42"/>
    </row>
    <row r="202" spans="1:12" ht="15" x14ac:dyDescent="0.25">
      <c r="A202" s="23"/>
      <c r="B202" s="15"/>
      <c r="C202" s="11"/>
      <c r="D202" s="6" t="s">
        <v>26</v>
      </c>
      <c r="E202" s="56" t="s">
        <v>81</v>
      </c>
      <c r="F202" s="57">
        <v>60</v>
      </c>
      <c r="G202" s="57">
        <v>1</v>
      </c>
      <c r="H202" s="57">
        <v>2.7</v>
      </c>
      <c r="I202" s="57">
        <v>3.4</v>
      </c>
      <c r="J202" s="58">
        <v>43</v>
      </c>
      <c r="K202" s="43">
        <v>35</v>
      </c>
      <c r="L202" s="42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560</v>
      </c>
      <c r="G203" s="19">
        <f t="shared" ref="G203:J203" si="86">SUM(G196:G202)</f>
        <v>22.700000000000003</v>
      </c>
      <c r="H203" s="19">
        <f t="shared" si="86"/>
        <v>28.599999999999998</v>
      </c>
      <c r="I203" s="19">
        <f t="shared" si="86"/>
        <v>71.700000000000017</v>
      </c>
      <c r="J203" s="19">
        <f t="shared" si="86"/>
        <v>644.29999999999995</v>
      </c>
      <c r="K203" s="25"/>
      <c r="L203" s="19">
        <f t="shared" ref="L203" si="87">SUM(L196:L202)</f>
        <v>66.760000000000005</v>
      </c>
    </row>
    <row r="204" spans="1:12" ht="15" x14ac:dyDescent="0.25">
      <c r="A204" s="26">
        <f>A196</f>
        <v>2</v>
      </c>
      <c r="B204" s="13">
        <f>B196</f>
        <v>11</v>
      </c>
      <c r="C204" s="10" t="s">
        <v>25</v>
      </c>
      <c r="D204" s="7" t="s">
        <v>26</v>
      </c>
      <c r="E204" s="41"/>
      <c r="F204" s="42"/>
      <c r="G204" s="42"/>
      <c r="H204" s="42"/>
      <c r="I204" s="42"/>
      <c r="J204" s="42"/>
      <c r="K204" s="43"/>
      <c r="L204" s="42"/>
    </row>
    <row r="205" spans="1:12" ht="15" x14ac:dyDescent="0.25">
      <c r="A205" s="23"/>
      <c r="B205" s="15"/>
      <c r="C205" s="11"/>
      <c r="D205" s="7" t="s">
        <v>27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3"/>
      <c r="B206" s="15"/>
      <c r="C206" s="11"/>
      <c r="D206" s="7" t="s">
        <v>28</v>
      </c>
      <c r="E206" s="41"/>
      <c r="F206" s="42"/>
      <c r="G206" s="42"/>
      <c r="H206" s="42"/>
      <c r="I206" s="42"/>
      <c r="J206" s="42"/>
      <c r="K206" s="43"/>
      <c r="L206" s="42"/>
    </row>
    <row r="207" spans="1:12" ht="15" x14ac:dyDescent="0.25">
      <c r="A207" s="23"/>
      <c r="B207" s="15"/>
      <c r="C207" s="11"/>
      <c r="D207" s="7" t="s">
        <v>29</v>
      </c>
      <c r="E207" s="41"/>
      <c r="F207" s="42"/>
      <c r="G207" s="42"/>
      <c r="H207" s="42"/>
      <c r="I207" s="42"/>
      <c r="J207" s="42"/>
      <c r="K207" s="43"/>
      <c r="L207" s="42"/>
    </row>
    <row r="208" spans="1:12" ht="15" x14ac:dyDescent="0.25">
      <c r="A208" s="23"/>
      <c r="B208" s="15"/>
      <c r="C208" s="11"/>
      <c r="D208" s="7" t="s">
        <v>30</v>
      </c>
      <c r="E208" s="41"/>
      <c r="F208" s="42"/>
      <c r="G208" s="42"/>
      <c r="H208" s="42"/>
      <c r="I208" s="42"/>
      <c r="J208" s="42"/>
      <c r="K208" s="43"/>
      <c r="L208" s="42"/>
    </row>
    <row r="209" spans="1:12" ht="15" x14ac:dyDescent="0.25">
      <c r="A209" s="23"/>
      <c r="B209" s="15"/>
      <c r="C209" s="11"/>
      <c r="D209" s="7" t="s">
        <v>31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23"/>
      <c r="B210" s="15"/>
      <c r="C210" s="11"/>
      <c r="D210" s="7" t="s">
        <v>32</v>
      </c>
      <c r="E210" s="41"/>
      <c r="F210" s="42"/>
      <c r="G210" s="42"/>
      <c r="H210" s="42"/>
      <c r="I210" s="42"/>
      <c r="J210" s="42"/>
      <c r="K210" s="43"/>
      <c r="L210" s="42"/>
    </row>
    <row r="211" spans="1:12" ht="15" x14ac:dyDescent="0.2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88">SUM(G204:G212)</f>
        <v>0</v>
      </c>
      <c r="H213" s="19">
        <f t="shared" si="88"/>
        <v>0</v>
      </c>
      <c r="I213" s="19">
        <f t="shared" si="88"/>
        <v>0</v>
      </c>
      <c r="J213" s="19">
        <f t="shared" si="88"/>
        <v>0</v>
      </c>
      <c r="K213" s="25"/>
      <c r="L213" s="19">
        <f t="shared" ref="L213" si="89">SUM(L204:L212)</f>
        <v>0</v>
      </c>
    </row>
    <row r="214" spans="1:12" ht="15.75" thickBot="1" x14ac:dyDescent="0.25">
      <c r="A214" s="29">
        <f>A196</f>
        <v>2</v>
      </c>
      <c r="B214" s="30">
        <f>B196</f>
        <v>11</v>
      </c>
      <c r="C214" s="71" t="s">
        <v>4</v>
      </c>
      <c r="D214" s="72"/>
      <c r="E214" s="31"/>
      <c r="F214" s="32">
        <f>F203+F213</f>
        <v>560</v>
      </c>
      <c r="G214" s="32">
        <f t="shared" ref="G214" si="90">G203+G213</f>
        <v>22.700000000000003</v>
      </c>
      <c r="H214" s="32">
        <f t="shared" ref="H214" si="91">H203+H213</f>
        <v>28.599999999999998</v>
      </c>
      <c r="I214" s="32">
        <f t="shared" ref="I214" si="92">I203+I213</f>
        <v>71.700000000000017</v>
      </c>
      <c r="J214" s="32">
        <f t="shared" ref="J214:L214" si="93">J203+J213</f>
        <v>644.29999999999995</v>
      </c>
      <c r="K214" s="32"/>
      <c r="L214" s="32">
        <f t="shared" si="93"/>
        <v>66.760000000000005</v>
      </c>
    </row>
    <row r="215" spans="1:12" ht="15.75" thickBot="1" x14ac:dyDescent="0.3">
      <c r="A215" s="20">
        <v>2</v>
      </c>
      <c r="B215" s="21">
        <v>12</v>
      </c>
      <c r="C215" s="22" t="s">
        <v>20</v>
      </c>
      <c r="D215" s="5" t="s">
        <v>21</v>
      </c>
      <c r="E215" s="50" t="s">
        <v>72</v>
      </c>
      <c r="F215" s="39">
        <v>150</v>
      </c>
      <c r="G215" s="51">
        <v>3.1</v>
      </c>
      <c r="H215" s="51">
        <v>3.4</v>
      </c>
      <c r="I215" s="52">
        <v>10.8</v>
      </c>
      <c r="J215" s="39">
        <v>87.6</v>
      </c>
      <c r="K215" s="40">
        <v>321</v>
      </c>
      <c r="L215" s="39">
        <v>66.760000000000005</v>
      </c>
    </row>
    <row r="216" spans="1:12" ht="15" x14ac:dyDescent="0.25">
      <c r="A216" s="23"/>
      <c r="B216" s="15"/>
      <c r="C216" s="11"/>
      <c r="D216" s="6" t="s">
        <v>21</v>
      </c>
      <c r="E216" s="56" t="s">
        <v>73</v>
      </c>
      <c r="F216" s="42">
        <v>100</v>
      </c>
      <c r="G216" s="57">
        <v>7.9</v>
      </c>
      <c r="H216" s="57">
        <v>10.3</v>
      </c>
      <c r="I216" s="58">
        <v>8.8000000000000007</v>
      </c>
      <c r="J216" s="42">
        <v>159.5</v>
      </c>
      <c r="K216" s="43">
        <v>280</v>
      </c>
      <c r="L216" s="42"/>
    </row>
    <row r="217" spans="1:12" ht="15" x14ac:dyDescent="0.25">
      <c r="A217" s="23"/>
      <c r="B217" s="15"/>
      <c r="C217" s="11"/>
      <c r="D217" s="7" t="s">
        <v>22</v>
      </c>
      <c r="E217" s="50" t="s">
        <v>74</v>
      </c>
      <c r="F217" s="42">
        <v>200</v>
      </c>
      <c r="G217" s="51">
        <v>0.2</v>
      </c>
      <c r="H217" s="51"/>
      <c r="I217" s="52">
        <v>10</v>
      </c>
      <c r="J217" s="42">
        <v>41.6</v>
      </c>
      <c r="K217" s="43">
        <v>377</v>
      </c>
      <c r="L217" s="42"/>
    </row>
    <row r="218" spans="1:12" ht="15" x14ac:dyDescent="0.25">
      <c r="A218" s="23"/>
      <c r="B218" s="15"/>
      <c r="C218" s="11"/>
      <c r="D218" s="7" t="s">
        <v>23</v>
      </c>
      <c r="E218" s="50" t="s">
        <v>43</v>
      </c>
      <c r="F218" s="42">
        <v>30</v>
      </c>
      <c r="G218" s="51">
        <v>2.2999999999999998</v>
      </c>
      <c r="H218" s="51">
        <v>0.2</v>
      </c>
      <c r="I218" s="52">
        <v>15.1</v>
      </c>
      <c r="J218" s="42">
        <v>71.099999999999994</v>
      </c>
      <c r="K218" s="43"/>
      <c r="L218" s="42"/>
    </row>
    <row r="219" spans="1:12" ht="15" x14ac:dyDescent="0.25">
      <c r="A219" s="23"/>
      <c r="B219" s="15"/>
      <c r="C219" s="11"/>
      <c r="D219" s="7" t="s">
        <v>24</v>
      </c>
      <c r="E219" s="41"/>
      <c r="F219" s="42"/>
      <c r="G219" s="42"/>
      <c r="H219" s="42"/>
      <c r="I219" s="42"/>
      <c r="J219" s="42"/>
      <c r="K219" s="43"/>
      <c r="L219" s="42"/>
    </row>
    <row r="220" spans="1:12" ht="15.75" thickBot="1" x14ac:dyDescent="0.3">
      <c r="A220" s="23"/>
      <c r="B220" s="15"/>
      <c r="C220" s="11"/>
      <c r="D220" s="6" t="s">
        <v>23</v>
      </c>
      <c r="E220" s="41" t="s">
        <v>44</v>
      </c>
      <c r="F220" s="42">
        <v>20</v>
      </c>
      <c r="G220" s="54">
        <v>1.3</v>
      </c>
      <c r="H220" s="54">
        <v>0.2</v>
      </c>
      <c r="I220" s="55">
        <v>8.5</v>
      </c>
      <c r="J220" s="42">
        <v>40.799999999999997</v>
      </c>
      <c r="K220" s="43"/>
      <c r="L220" s="42"/>
    </row>
    <row r="221" spans="1:12" ht="15" x14ac:dyDescent="0.25">
      <c r="A221" s="23"/>
      <c r="B221" s="15"/>
      <c r="C221" s="11"/>
      <c r="D221" s="6" t="s">
        <v>26</v>
      </c>
      <c r="E221" s="50" t="s">
        <v>71</v>
      </c>
      <c r="F221" s="42">
        <v>60</v>
      </c>
      <c r="G221" s="51">
        <v>0.6</v>
      </c>
      <c r="H221" s="51">
        <v>3.1</v>
      </c>
      <c r="I221" s="52">
        <v>5.3</v>
      </c>
      <c r="J221" s="42">
        <v>52.3</v>
      </c>
      <c r="K221" s="43">
        <v>71</v>
      </c>
      <c r="L221" s="42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560</v>
      </c>
      <c r="G222" s="19">
        <f t="shared" ref="G222:J222" si="94">SUM(G215:G221)</f>
        <v>15.4</v>
      </c>
      <c r="H222" s="19">
        <f t="shared" si="94"/>
        <v>17.2</v>
      </c>
      <c r="I222" s="19">
        <f t="shared" si="94"/>
        <v>58.5</v>
      </c>
      <c r="J222" s="19">
        <f t="shared" si="94"/>
        <v>452.9</v>
      </c>
      <c r="K222" s="25"/>
      <c r="L222" s="19">
        <f>SUM(L215:L221)</f>
        <v>66.760000000000005</v>
      </c>
    </row>
    <row r="223" spans="1:12" ht="15" x14ac:dyDescent="0.25">
      <c r="A223" s="26">
        <f>A215</f>
        <v>2</v>
      </c>
      <c r="B223" s="13">
        <f>B215</f>
        <v>12</v>
      </c>
      <c r="C223" s="10" t="s">
        <v>25</v>
      </c>
      <c r="D223" s="7" t="s">
        <v>26</v>
      </c>
      <c r="E223" s="41"/>
      <c r="F223" s="42"/>
      <c r="G223" s="42"/>
      <c r="H223" s="42"/>
      <c r="I223" s="42"/>
      <c r="J223" s="42"/>
      <c r="K223" s="43"/>
      <c r="L223" s="42"/>
    </row>
    <row r="224" spans="1:12" ht="15" x14ac:dyDescent="0.25">
      <c r="A224" s="23"/>
      <c r="B224" s="15"/>
      <c r="C224" s="11"/>
      <c r="D224" s="7" t="s">
        <v>27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3"/>
      <c r="B225" s="15"/>
      <c r="C225" s="11"/>
      <c r="D225" s="7" t="s">
        <v>28</v>
      </c>
      <c r="E225" s="41"/>
      <c r="F225" s="42"/>
      <c r="G225" s="42"/>
      <c r="H225" s="42"/>
      <c r="I225" s="42"/>
      <c r="J225" s="42"/>
      <c r="K225" s="43"/>
      <c r="L225" s="42"/>
    </row>
    <row r="226" spans="1:12" ht="15" x14ac:dyDescent="0.25">
      <c r="A226" s="23"/>
      <c r="B226" s="15"/>
      <c r="C226" s="11"/>
      <c r="D226" s="7" t="s">
        <v>29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7" t="s">
        <v>30</v>
      </c>
      <c r="E227" s="41"/>
      <c r="F227" s="42"/>
      <c r="G227" s="42"/>
      <c r="H227" s="42"/>
      <c r="I227" s="42"/>
      <c r="J227" s="42"/>
      <c r="K227" s="43"/>
      <c r="L227" s="42"/>
    </row>
    <row r="228" spans="1:12" ht="15" x14ac:dyDescent="0.25">
      <c r="A228" s="23"/>
      <c r="B228" s="15"/>
      <c r="C228" s="11"/>
      <c r="D228" s="7" t="s">
        <v>31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23"/>
      <c r="B229" s="15"/>
      <c r="C229" s="11"/>
      <c r="D229" s="7" t="s">
        <v>32</v>
      </c>
      <c r="E229" s="41"/>
      <c r="F229" s="42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5">SUM(G223:G231)</f>
        <v>0</v>
      </c>
      <c r="H232" s="19">
        <f t="shared" si="95"/>
        <v>0</v>
      </c>
      <c r="I232" s="19">
        <f t="shared" si="95"/>
        <v>0</v>
      </c>
      <c r="J232" s="19">
        <f t="shared" si="95"/>
        <v>0</v>
      </c>
      <c r="K232" s="25"/>
      <c r="L232" s="19">
        <f t="shared" ref="L232" si="96">SUM(L223:L231)</f>
        <v>0</v>
      </c>
    </row>
    <row r="233" spans="1:12" ht="15.75" thickBot="1" x14ac:dyDescent="0.25">
      <c r="A233" s="29">
        <f>A215</f>
        <v>2</v>
      </c>
      <c r="B233" s="30">
        <f>B215</f>
        <v>12</v>
      </c>
      <c r="C233" s="71" t="s">
        <v>4</v>
      </c>
      <c r="D233" s="72"/>
      <c r="E233" s="31"/>
      <c r="F233" s="32">
        <f>F222+F232</f>
        <v>560</v>
      </c>
      <c r="G233" s="32">
        <f t="shared" ref="G233:J233" si="97">G222+G232</f>
        <v>15.4</v>
      </c>
      <c r="H233" s="32">
        <f t="shared" si="97"/>
        <v>17.2</v>
      </c>
      <c r="I233" s="32">
        <f t="shared" si="97"/>
        <v>58.5</v>
      </c>
      <c r="J233" s="32">
        <f t="shared" si="97"/>
        <v>452.9</v>
      </c>
      <c r="K233" s="32"/>
      <c r="L233" s="32">
        <f t="shared" ref="L233" si="98">L222+L232</f>
        <v>66.760000000000005</v>
      </c>
    </row>
    <row r="234" spans="1:12" ht="13.5" thickBot="1" x14ac:dyDescent="0.25">
      <c r="A234" s="27"/>
      <c r="B234" s="28"/>
      <c r="C234" s="73" t="s">
        <v>5</v>
      </c>
      <c r="D234" s="73"/>
      <c r="E234" s="73"/>
      <c r="F234" s="67">
        <f>(F24+F43+F62+F81+F119+F138+F157+F176+F195+F214+F233+F100)/(IF(F100=0,0,1)+IF(F233=0,0,1)+(IF(F24=0,0,1)+IF(F43=0,0,1)+IF(F62=0,0,1)+IF(F81=0,0,1)+IF(F119=0,0,1)+IF(F138=0,0,1)+IF(F157=0,0,1)+IF(F176=0,0,1)+IF(F195=0,0,1)+IF(F214=0,0,1)))</f>
        <v>593.75</v>
      </c>
      <c r="G234" s="67">
        <f>(G24+G43+G62+G81+G119+G138+G157+G176+G195+G214+G233+G100)/(IF(G100=0,0,1)+IF(G233=0,0,1)+(IF(G24=0,0,1)+IF(G43=0,0,1)+IF(G62=0,0,1)+IF(G81=0,0,1)+IF(G119=0,0,1)+IF(G138=0,0,1)+IF(G157=0,0,1)+IF(G176=0,0,1)+IF(G195=0,0,1)+IF(G214=0,0,1)))</f>
        <v>26.508333333333329</v>
      </c>
      <c r="H234" s="67">
        <f t="shared" ref="H234:J234" si="99">(H24+H43+H62+H81+H119+H138+H157+H176+H195+H214+H233+H100)/(IF(H100=0,0,1)+IF(H233=0,0,1)+(IF(H24=0,0,1)+IF(H43=0,0,1)+IF(H62=0,0,1)+IF(H81=0,0,1)+IF(H119=0,0,1)+IF(H138=0,0,1)+IF(H157=0,0,1)+IF(H176=0,0,1)+IF(H195=0,0,1)+IF(H214=0,0,1)))</f>
        <v>20.458333333333329</v>
      </c>
      <c r="I234" s="67">
        <f t="shared" si="99"/>
        <v>79.858333333333334</v>
      </c>
      <c r="J234" s="67">
        <f t="shared" si="99"/>
        <v>595.80833333333328</v>
      </c>
      <c r="K234" s="34"/>
      <c r="L234" s="34">
        <f>(L24+L43+L62+L81+L119+L138+L157+L176+L195+L214+L233+L100)/(IF(L24=0,0,1)+IF(L43=0,0,1)+IF(L62=0,0,1)+IF(L81=0,0,1)+IF(L119=0,0,1)+IF(L138=0,0,1)+IF(L157=0,0,1)+IF(L176=0,0,1)+IF(L195=0,0,1)+IF(L214=0,0,1)+IF(L233=0,0,1)+IF(L100=0,0,1))</f>
        <v>66.760000000000005</v>
      </c>
    </row>
  </sheetData>
  <mergeCells count="16">
    <mergeCell ref="C81:D81"/>
    <mergeCell ref="C119:D119"/>
    <mergeCell ref="C24:D24"/>
    <mergeCell ref="C234:E234"/>
    <mergeCell ref="C214:D214"/>
    <mergeCell ref="C138:D138"/>
    <mergeCell ref="C157:D157"/>
    <mergeCell ref="C176:D176"/>
    <mergeCell ref="C195:D195"/>
    <mergeCell ref="C233:D233"/>
    <mergeCell ref="C100:D100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Галина Федоровна</cp:lastModifiedBy>
  <dcterms:created xsi:type="dcterms:W3CDTF">2022-05-16T14:23:56Z</dcterms:created>
  <dcterms:modified xsi:type="dcterms:W3CDTF">2024-02-04T12:19:09Z</dcterms:modified>
</cp:coreProperties>
</file>