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ilyazetdinovaIV\Desktop\"/>
    </mc:Choice>
  </mc:AlternateContent>
  <bookViews>
    <workbookView xWindow="0" yWindow="0" windowWidth="19200" windowHeight="10890"/>
  </bookViews>
  <sheets>
    <sheet name="Меню 30 руб.!!" sheetId="29" r:id="rId1"/>
  </sheets>
  <calcPr calcId="162913"/>
</workbook>
</file>

<file path=xl/calcChain.xml><?xml version="1.0" encoding="utf-8"?>
<calcChain xmlns="http://schemas.openxmlformats.org/spreadsheetml/2006/main">
  <c r="B67" i="29" l="1"/>
  <c r="D66" i="29"/>
  <c r="E66" i="29"/>
  <c r="F66" i="29"/>
  <c r="G66" i="29"/>
  <c r="H66" i="29"/>
  <c r="I66" i="29"/>
  <c r="J66" i="29"/>
  <c r="K66" i="29"/>
  <c r="L66" i="29"/>
  <c r="M66" i="29"/>
  <c r="N66" i="29"/>
  <c r="C66" i="29"/>
  <c r="D60" i="29"/>
  <c r="E60" i="29"/>
  <c r="F60" i="29"/>
  <c r="G60" i="29"/>
  <c r="H60" i="29"/>
  <c r="I60" i="29"/>
  <c r="J60" i="29"/>
  <c r="K60" i="29"/>
  <c r="L60" i="29"/>
  <c r="M60" i="29"/>
  <c r="N60" i="29"/>
  <c r="C60" i="29"/>
  <c r="D54" i="29"/>
  <c r="E54" i="29"/>
  <c r="F54" i="29"/>
  <c r="G54" i="29"/>
  <c r="H54" i="29"/>
  <c r="I54" i="29"/>
  <c r="J54" i="29"/>
  <c r="K54" i="29"/>
  <c r="L54" i="29"/>
  <c r="M54" i="29"/>
  <c r="N54" i="29"/>
  <c r="C54" i="29"/>
  <c r="D48" i="29"/>
  <c r="E48" i="29"/>
  <c r="F48" i="29"/>
  <c r="G48" i="29"/>
  <c r="H48" i="29"/>
  <c r="I48" i="29"/>
  <c r="J48" i="29"/>
  <c r="K48" i="29"/>
  <c r="L48" i="29"/>
  <c r="M48" i="29"/>
  <c r="N48" i="29"/>
  <c r="C48" i="29"/>
  <c r="D42" i="29"/>
  <c r="D67" i="29" s="1"/>
  <c r="E42" i="29"/>
  <c r="E67" i="29" s="1"/>
  <c r="F42" i="29"/>
  <c r="F67" i="29" s="1"/>
  <c r="G42" i="29"/>
  <c r="G67" i="29" s="1"/>
  <c r="H42" i="29"/>
  <c r="H67" i="29" s="1"/>
  <c r="I42" i="29"/>
  <c r="I67" i="29" s="1"/>
  <c r="J42" i="29"/>
  <c r="J67" i="29" s="1"/>
  <c r="K42" i="29"/>
  <c r="K67" i="29" s="1"/>
  <c r="L42" i="29"/>
  <c r="L67" i="29" s="1"/>
  <c r="M42" i="29"/>
  <c r="M67" i="29" s="1"/>
  <c r="N42" i="29"/>
  <c r="N67" i="29" s="1"/>
  <c r="C42" i="29"/>
  <c r="C67" i="29" s="1"/>
  <c r="B35" i="29"/>
  <c r="B68" i="29" s="1"/>
  <c r="D28" i="29"/>
  <c r="E28" i="29"/>
  <c r="F28" i="29"/>
  <c r="G28" i="29"/>
  <c r="H28" i="29"/>
  <c r="I28" i="29"/>
  <c r="J28" i="29"/>
  <c r="K28" i="29"/>
  <c r="L28" i="29"/>
  <c r="M28" i="29"/>
  <c r="N28" i="29"/>
  <c r="C28" i="29"/>
  <c r="D21" i="29"/>
  <c r="E21" i="29"/>
  <c r="F21" i="29"/>
  <c r="G21" i="29"/>
  <c r="H21" i="29"/>
  <c r="I21" i="29"/>
  <c r="J21" i="29"/>
  <c r="K21" i="29"/>
  <c r="L21" i="29"/>
  <c r="M21" i="29"/>
  <c r="N21" i="29"/>
  <c r="C21" i="29"/>
  <c r="D15" i="29"/>
  <c r="E15" i="29"/>
  <c r="F15" i="29"/>
  <c r="G15" i="29"/>
  <c r="H15" i="29"/>
  <c r="I15" i="29"/>
  <c r="J15" i="29"/>
  <c r="K15" i="29"/>
  <c r="L15" i="29"/>
  <c r="M15" i="29"/>
  <c r="N15" i="29"/>
  <c r="C15" i="29"/>
  <c r="D9" i="29"/>
  <c r="E9" i="29"/>
  <c r="F9" i="29"/>
  <c r="G9" i="29"/>
  <c r="H9" i="29"/>
  <c r="I9" i="29"/>
  <c r="J9" i="29"/>
  <c r="K9" i="29"/>
  <c r="L9" i="29"/>
  <c r="M9" i="29"/>
  <c r="N9" i="29"/>
  <c r="C9" i="29"/>
  <c r="B69" i="29" l="1"/>
  <c r="D34" i="29" l="1"/>
  <c r="D35" i="29" s="1"/>
  <c r="D68" i="29" s="1"/>
  <c r="E34" i="29"/>
  <c r="E35" i="29" s="1"/>
  <c r="E68" i="29" s="1"/>
  <c r="F34" i="29"/>
  <c r="F35" i="29" s="1"/>
  <c r="F68" i="29" s="1"/>
  <c r="G34" i="29"/>
  <c r="G35" i="29" s="1"/>
  <c r="G68" i="29" s="1"/>
  <c r="H34" i="29"/>
  <c r="H35" i="29" s="1"/>
  <c r="H68" i="29" s="1"/>
  <c r="I34" i="29"/>
  <c r="I35" i="29" s="1"/>
  <c r="I68" i="29" s="1"/>
  <c r="J34" i="29"/>
  <c r="J35" i="29" s="1"/>
  <c r="J68" i="29" s="1"/>
  <c r="K34" i="29"/>
  <c r="K35" i="29" s="1"/>
  <c r="K68" i="29" s="1"/>
  <c r="L34" i="29"/>
  <c r="L35" i="29" s="1"/>
  <c r="L68" i="29" s="1"/>
  <c r="M34" i="29"/>
  <c r="M35" i="29" s="1"/>
  <c r="M68" i="29" s="1"/>
  <c r="N34" i="29"/>
  <c r="N35" i="29" s="1"/>
  <c r="N68" i="29" s="1"/>
  <c r="C34" i="29"/>
  <c r="C35" i="29" s="1"/>
  <c r="C68" i="29" s="1"/>
  <c r="C69" i="29" l="1"/>
  <c r="K69" i="29"/>
  <c r="G69" i="29"/>
  <c r="N69" i="29"/>
  <c r="J69" i="29"/>
  <c r="F69" i="29"/>
  <c r="M69" i="29"/>
  <c r="I69" i="29"/>
  <c r="E69" i="29"/>
  <c r="L69" i="29"/>
  <c r="H69" i="29"/>
  <c r="D69" i="29"/>
</calcChain>
</file>

<file path=xl/sharedStrings.xml><?xml version="1.0" encoding="utf-8"?>
<sst xmlns="http://schemas.openxmlformats.org/spreadsheetml/2006/main" count="84" uniqueCount="48">
  <si>
    <t>Энер.ценность (ККАЛ)</t>
  </si>
  <si>
    <t>Наименование продуктов</t>
  </si>
  <si>
    <t>Белки</t>
  </si>
  <si>
    <t>Жиры</t>
  </si>
  <si>
    <t>Угл-ды</t>
  </si>
  <si>
    <t>В1</t>
  </si>
  <si>
    <t>С</t>
  </si>
  <si>
    <t>А</t>
  </si>
  <si>
    <t>Е</t>
  </si>
  <si>
    <t>Са</t>
  </si>
  <si>
    <t>Р</t>
  </si>
  <si>
    <t>Mg</t>
  </si>
  <si>
    <t>Fe</t>
  </si>
  <si>
    <t>Итого:</t>
  </si>
  <si>
    <t>ВТОРНИК</t>
  </si>
  <si>
    <t>СРЕДА</t>
  </si>
  <si>
    <t>ЧЕТВЕРГ</t>
  </si>
  <si>
    <t>ПЯТНИЦА</t>
  </si>
  <si>
    <t>В среднем на 1 учащегося в день</t>
  </si>
  <si>
    <t>Выход,г</t>
  </si>
  <si>
    <t>250/15</t>
  </si>
  <si>
    <t>Хлеб ржаной</t>
  </si>
  <si>
    <t>ПОНЕДЕЛЬНИК</t>
  </si>
  <si>
    <t>250/22</t>
  </si>
  <si>
    <t>250/22/10</t>
  </si>
  <si>
    <t>1-ая неделя</t>
  </si>
  <si>
    <t>2-ая неделя</t>
  </si>
  <si>
    <t>Всего за 5 дней 2 недели:</t>
  </si>
  <si>
    <t>Всего за 10 дней:</t>
  </si>
  <si>
    <t>Всего за 5 дней 1 недели:</t>
  </si>
  <si>
    <t xml:space="preserve">Примерное  цикличное десятидневное меню дополнительного питания для учащихся группы продленного дня образовательных учреждений Альметьевского муниципального района Республики Татарстан                                                                  </t>
  </si>
  <si>
    <t>Щи из свежей капусты с мясными фрикадельками,со сметаной</t>
  </si>
  <si>
    <t xml:space="preserve">Чай с сахаром </t>
  </si>
  <si>
    <t>190/10</t>
  </si>
  <si>
    <t>Суп картофельный с пшенной крупой на мясном бульоне с мясом говядины</t>
  </si>
  <si>
    <t>250/10</t>
  </si>
  <si>
    <t>Кисель</t>
  </si>
  <si>
    <t>Суп из овощей с куриными фрикадельками,со сметаной</t>
  </si>
  <si>
    <t>Напиток из изюма</t>
  </si>
  <si>
    <t>Суп-лапша домашняя с картофелем с мясом птицы</t>
  </si>
  <si>
    <t>Напиток из шиповника</t>
  </si>
  <si>
    <t>Рассольник с мясными фрикадельками,со сметаной</t>
  </si>
  <si>
    <t>Борщ из свежей капусты с картофелем с мясными фрикадельками,со сметаной</t>
  </si>
  <si>
    <t>Компот из сухофруктов</t>
  </si>
  <si>
    <t>Суп картофельный с горохом,с мясными фрикадельками</t>
  </si>
  <si>
    <t>Суп картофельный с фасолью с мясными фрикадельками</t>
  </si>
  <si>
    <t>Суп картофельный с клецками с мясом птицы</t>
  </si>
  <si>
    <t>Рассольник ленинградский с куриными фрикадельками,со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</si>
</sst>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₽_-;\-* #,##0.00\ _₽_-;_-* &quot;-&quot;??\ _₽_-;_-@_-"/>
    <numFmt numFmtId="164" formatCode="0.0"/>
    <numFmt numFmtId="165" formatCode="_-* #,##0\ _₽_-;\-* #,##0\ _₽_-;_-* &quot;-&quot;??\ _₽_-;_-@_-"/>
    <numFmt numFmtId="166" formatCode="#,##0.00_ ;\-#,##0.00\ "/>
  </numFmts>
  <fonts count="13" x14ac:knownFonts="1">
    <font>
      <sz val="10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name val="Times New Roman"/>
      <family val="1"/>
      <charset val="204"/>
    </font>
    <font>
      <sz val="14"/>
      <name val="Times New Roman"/>
      <family val="1"/>
      <charset val="204"/>
    </font>
    <font>
      <sz val="16"/>
      <name val="Times New Roman"/>
      <family val="1"/>
      <charset val="204"/>
    </font>
    <font>
      <sz val="16"/>
      <color theme="1"/>
      <name val="Times New Roman"/>
      <family val="1"/>
      <charset val="204"/>
    </font>
    <font>
      <b/>
      <sz val="16"/>
      <name val="Times New Roman"/>
      <family val="1"/>
      <charset val="204"/>
    </font>
    <font>
      <b/>
      <sz val="20"/>
      <name val="Times New Roman"/>
      <family val="1"/>
      <charset val="204"/>
    </font>
    <font>
      <sz val="20"/>
      <name val="Times New Roman"/>
      <family val="1"/>
      <charset val="204"/>
    </font>
    <font>
      <sz val="20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indexed="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99">
    <xf numFmtId="0" fontId="0" fillId="0" borderId="0" xfId="0" applyAlignment="1">
      <alignment vertical="top"/>
    </xf>
    <xf numFmtId="0" fontId="2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5" fillId="0" borderId="0" xfId="0" applyFont="1" applyBorder="1" applyAlignment="1">
      <alignment horizontal="center" vertical="top"/>
    </xf>
    <xf numFmtId="0" fontId="5" fillId="0" borderId="0" xfId="0" applyFont="1" applyBorder="1" applyAlignment="1">
      <alignment vertical="top"/>
    </xf>
    <xf numFmtId="0" fontId="6" fillId="0" borderId="0" xfId="0" applyFont="1" applyBorder="1" applyAlignment="1">
      <alignment vertical="top"/>
    </xf>
    <xf numFmtId="0" fontId="6" fillId="0" borderId="0" xfId="0" applyFont="1" applyBorder="1" applyAlignment="1">
      <alignment horizontal="center" vertical="top"/>
    </xf>
    <xf numFmtId="0" fontId="2" fillId="0" borderId="0" xfId="0" applyFont="1" applyBorder="1" applyAlignment="1">
      <alignment vertical="top"/>
    </xf>
    <xf numFmtId="0" fontId="5" fillId="0" borderId="0" xfId="0" applyFont="1" applyBorder="1" applyAlignment="1">
      <alignment horizontal="center" vertical="center"/>
    </xf>
    <xf numFmtId="10" fontId="5" fillId="2" borderId="0" xfId="0" applyNumberFormat="1" applyFont="1" applyFill="1" applyBorder="1" applyAlignment="1">
      <alignment horizontal="center" vertical="top"/>
    </xf>
    <xf numFmtId="0" fontId="5" fillId="2" borderId="0" xfId="0" applyFont="1" applyFill="1" applyBorder="1" applyAlignment="1">
      <alignment vertical="top"/>
    </xf>
    <xf numFmtId="0" fontId="3" fillId="0" borderId="0" xfId="0" applyFont="1" applyBorder="1" applyAlignment="1">
      <alignment vertical="top"/>
    </xf>
    <xf numFmtId="0" fontId="6" fillId="2" borderId="0" xfId="0" applyFont="1" applyFill="1" applyBorder="1" applyAlignment="1">
      <alignment vertical="top"/>
    </xf>
    <xf numFmtId="0" fontId="6" fillId="2" borderId="0" xfId="0" applyFont="1" applyFill="1" applyBorder="1" applyAlignment="1">
      <alignment horizontal="center" vertical="top"/>
    </xf>
    <xf numFmtId="0" fontId="2" fillId="2" borderId="0" xfId="0" applyFont="1" applyFill="1" applyBorder="1" applyAlignment="1">
      <alignment vertical="top"/>
    </xf>
    <xf numFmtId="0" fontId="9" fillId="2" borderId="0" xfId="0" applyFont="1" applyFill="1" applyBorder="1" applyAlignment="1">
      <alignment horizontal="center" vertical="top"/>
    </xf>
    <xf numFmtId="0" fontId="9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vertical="top"/>
    </xf>
    <xf numFmtId="0" fontId="10" fillId="2" borderId="0" xfId="0" applyFont="1" applyFill="1" applyBorder="1" applyAlignment="1">
      <alignment horizontal="center" vertical="top"/>
    </xf>
    <xf numFmtId="2" fontId="8" fillId="2" borderId="0" xfId="0" applyNumberFormat="1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center" vertical="top"/>
    </xf>
    <xf numFmtId="0" fontId="12" fillId="0" borderId="0" xfId="0" applyFont="1" applyAlignment="1"/>
    <xf numFmtId="0" fontId="10" fillId="0" borderId="0" xfId="0" applyFont="1" applyBorder="1" applyAlignment="1">
      <alignment horizontal="center"/>
    </xf>
    <xf numFmtId="0" fontId="4" fillId="2" borderId="0" xfId="0" applyFont="1" applyFill="1" applyBorder="1" applyAlignment="1">
      <alignment horizontal="center" vertical="top"/>
    </xf>
    <xf numFmtId="0" fontId="4" fillId="2" borderId="0" xfId="0" applyFont="1" applyFill="1" applyBorder="1" applyAlignment="1">
      <alignment vertical="top"/>
    </xf>
    <xf numFmtId="0" fontId="4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top"/>
    </xf>
    <xf numFmtId="0" fontId="4" fillId="0" borderId="0" xfId="0" applyFont="1" applyBorder="1" applyAlignment="1">
      <alignment horizontal="center" vertical="top"/>
    </xf>
    <xf numFmtId="0" fontId="4" fillId="0" borderId="0" xfId="0" applyFont="1" applyBorder="1" applyAlignment="1">
      <alignment vertical="top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top"/>
    </xf>
    <xf numFmtId="0" fontId="2" fillId="2" borderId="0" xfId="0" applyFont="1" applyFill="1" applyAlignment="1">
      <alignment vertical="top"/>
    </xf>
    <xf numFmtId="0" fontId="5" fillId="2" borderId="0" xfId="0" applyFont="1" applyFill="1" applyBorder="1" applyAlignment="1">
      <alignment horizontal="left" vertical="top"/>
    </xf>
    <xf numFmtId="0" fontId="5" fillId="2" borderId="0" xfId="0" applyFont="1" applyFill="1" applyBorder="1" applyAlignment="1">
      <alignment horizontal="left" vertical="top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vertical="top"/>
    </xf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0" borderId="1" xfId="0" applyFont="1" applyBorder="1" applyAlignment="1"/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right" vertical="top"/>
    </xf>
    <xf numFmtId="0" fontId="7" fillId="2" borderId="1" xfId="0" applyFont="1" applyFill="1" applyBorder="1" applyAlignment="1">
      <alignment horizontal="center" vertical="top"/>
    </xf>
    <xf numFmtId="2" fontId="7" fillId="2" borderId="1" xfId="0" applyNumberFormat="1" applyFont="1" applyFill="1" applyBorder="1" applyAlignment="1">
      <alignment horizontal="center" vertical="top"/>
    </xf>
    <xf numFmtId="0" fontId="5" fillId="2" borderId="1" xfId="0" applyFont="1" applyFill="1" applyBorder="1" applyAlignment="1">
      <alignment horizontal="center" vertical="top"/>
    </xf>
    <xf numFmtId="0" fontId="6" fillId="2" borderId="1" xfId="0" applyFont="1" applyFill="1" applyBorder="1" applyAlignment="1">
      <alignment vertical="top"/>
    </xf>
    <xf numFmtId="0" fontId="6" fillId="2" borderId="1" xfId="0" applyFont="1" applyFill="1" applyBorder="1" applyAlignment="1">
      <alignment horizontal="center" vertical="top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left" vertical="top"/>
    </xf>
    <xf numFmtId="0" fontId="6" fillId="2" borderId="1" xfId="0" applyFont="1" applyFill="1" applyBorder="1" applyAlignment="1">
      <alignment horizontal="center" vertical="center"/>
    </xf>
    <xf numFmtId="166" fontId="7" fillId="2" borderId="1" xfId="0" applyNumberFormat="1" applyFont="1" applyFill="1" applyBorder="1" applyAlignment="1">
      <alignment horizontal="center" vertical="center"/>
    </xf>
    <xf numFmtId="43" fontId="7" fillId="2" borderId="1" xfId="0" applyNumberFormat="1" applyFont="1" applyFill="1" applyBorder="1" applyAlignment="1">
      <alignment horizontal="center" vertical="top"/>
    </xf>
    <xf numFmtId="166" fontId="7" fillId="2" borderId="1" xfId="0" applyNumberFormat="1" applyFont="1" applyFill="1" applyBorder="1" applyAlignment="1">
      <alignment horizontal="center" vertical="top"/>
    </xf>
    <xf numFmtId="0" fontId="6" fillId="2" borderId="1" xfId="0" applyFont="1" applyFill="1" applyBorder="1" applyAlignment="1">
      <alignment vertical="center"/>
    </xf>
    <xf numFmtId="49" fontId="7" fillId="2" borderId="1" xfId="0" applyNumberFormat="1" applyFont="1" applyFill="1" applyBorder="1" applyAlignment="1">
      <alignment horizontal="right" vertical="center"/>
    </xf>
    <xf numFmtId="0" fontId="5" fillId="0" borderId="1" xfId="0" applyFont="1" applyBorder="1" applyAlignment="1">
      <alignment vertical="top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top"/>
    </xf>
    <xf numFmtId="165" fontId="7" fillId="2" borderId="1" xfId="0" applyNumberFormat="1" applyFont="1" applyFill="1" applyBorder="1" applyAlignment="1">
      <alignment horizontal="center" vertical="top"/>
    </xf>
    <xf numFmtId="0" fontId="5" fillId="2" borderId="1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right" vertical="center"/>
    </xf>
    <xf numFmtId="2" fontId="7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top"/>
    </xf>
    <xf numFmtId="0" fontId="7" fillId="3" borderId="1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center" vertical="top"/>
    </xf>
    <xf numFmtId="1" fontId="7" fillId="3" borderId="1" xfId="0" applyNumberFormat="1" applyFont="1" applyFill="1" applyBorder="1" applyAlignment="1">
      <alignment horizontal="center" vertical="top"/>
    </xf>
    <xf numFmtId="0" fontId="5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top"/>
    </xf>
    <xf numFmtId="2" fontId="5" fillId="2" borderId="1" xfId="0" applyNumberFormat="1" applyFont="1" applyFill="1" applyBorder="1" applyAlignment="1">
      <alignment horizontal="center" vertical="top"/>
    </xf>
    <xf numFmtId="0" fontId="5" fillId="2" borderId="1" xfId="0" applyFont="1" applyFill="1" applyBorder="1" applyAlignment="1">
      <alignment vertical="top" wrapText="1"/>
    </xf>
    <xf numFmtId="0" fontId="5" fillId="2" borderId="1" xfId="0" applyFont="1" applyFill="1" applyBorder="1" applyAlignment="1">
      <alignment horizontal="left" vertical="top" wrapText="1"/>
    </xf>
    <xf numFmtId="0" fontId="7" fillId="2" borderId="1" xfId="0" applyFont="1" applyFill="1" applyBorder="1" applyAlignment="1">
      <alignment horizontal="right" vertical="center"/>
    </xf>
    <xf numFmtId="164" fontId="7" fillId="3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right" vertical="center" wrapText="1"/>
    </xf>
    <xf numFmtId="1" fontId="7" fillId="2" borderId="1" xfId="0" applyNumberFormat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left" vertical="top"/>
    </xf>
    <xf numFmtId="0" fontId="7" fillId="5" borderId="1" xfId="0" applyFont="1" applyFill="1" applyBorder="1" applyAlignment="1">
      <alignment horizontal="left" vertical="top" wrapText="1"/>
    </xf>
    <xf numFmtId="0" fontId="7" fillId="4" borderId="1" xfId="0" applyFont="1" applyFill="1" applyBorder="1" applyAlignment="1">
      <alignment vertical="top"/>
    </xf>
    <xf numFmtId="0" fontId="8" fillId="0" borderId="0" xfId="0" applyFont="1" applyBorder="1" applyAlignment="1">
      <alignment horizontal="center" vertical="top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P85"/>
  <sheetViews>
    <sheetView tabSelected="1" zoomScale="70" zoomScaleNormal="70" workbookViewId="0">
      <selection activeCell="A54" sqref="A54"/>
    </sheetView>
  </sheetViews>
  <sheetFormatPr defaultRowHeight="20.25" x14ac:dyDescent="0.2"/>
  <cols>
    <col min="1" max="1" width="81.7109375" style="4" customWidth="1"/>
    <col min="2" max="2" width="22.5703125" style="30" customWidth="1"/>
    <col min="3" max="3" width="12.85546875" style="29" customWidth="1"/>
    <col min="4" max="4" width="15.140625" style="29" customWidth="1"/>
    <col min="5" max="5" width="14.140625" style="29" customWidth="1"/>
    <col min="6" max="6" width="24.140625" style="29" customWidth="1"/>
    <col min="7" max="7" width="20" style="28" customWidth="1"/>
    <col min="8" max="8" width="14.85546875" style="28" customWidth="1"/>
    <col min="9" max="9" width="14.7109375" style="7" customWidth="1"/>
    <col min="10" max="10" width="15" style="31" customWidth="1"/>
    <col min="11" max="11" width="17" style="31" customWidth="1"/>
    <col min="12" max="12" width="15.5703125" style="31" customWidth="1"/>
    <col min="13" max="13" width="14.42578125" style="31" customWidth="1"/>
    <col min="14" max="14" width="11.5703125" style="31" customWidth="1"/>
    <col min="15" max="15" width="9.140625" style="7" customWidth="1"/>
    <col min="16" max="248" width="9.140625" style="1" customWidth="1"/>
    <col min="249" max="1020" width="8.7109375" style="1" customWidth="1"/>
    <col min="1021" max="16384" width="9.140625" style="1"/>
  </cols>
  <sheetData>
    <row r="1" spans="1:15" x14ac:dyDescent="0.2">
      <c r="B1" s="8"/>
      <c r="C1" s="4"/>
      <c r="D1" s="4"/>
      <c r="E1" s="4"/>
      <c r="F1" s="4"/>
      <c r="G1" s="3"/>
      <c r="H1" s="3"/>
      <c r="I1" s="5"/>
      <c r="J1" s="6"/>
      <c r="K1" s="6"/>
      <c r="L1" s="6"/>
      <c r="M1" s="6"/>
      <c r="N1" s="6"/>
    </row>
    <row r="2" spans="1:15" ht="66.75" customHeight="1" x14ac:dyDescent="0.2">
      <c r="A2" s="95" t="s">
        <v>30</v>
      </c>
      <c r="B2" s="95"/>
      <c r="C2" s="95"/>
      <c r="D2" s="95"/>
      <c r="E2" s="95"/>
      <c r="F2" s="95"/>
      <c r="G2" s="95"/>
      <c r="H2" s="95"/>
      <c r="I2" s="95"/>
      <c r="J2" s="95"/>
      <c r="K2" s="6"/>
      <c r="L2" s="6"/>
      <c r="M2" s="6"/>
      <c r="N2" s="6"/>
    </row>
    <row r="3" spans="1:15" ht="83.25" customHeight="1" x14ac:dyDescent="0.2">
      <c r="A3" s="35" t="s">
        <v>1</v>
      </c>
      <c r="B3" s="35" t="s">
        <v>19</v>
      </c>
      <c r="C3" s="36" t="s">
        <v>2</v>
      </c>
      <c r="D3" s="36" t="s">
        <v>3</v>
      </c>
      <c r="E3" s="36" t="s">
        <v>4</v>
      </c>
      <c r="F3" s="35" t="s">
        <v>0</v>
      </c>
      <c r="G3" s="36" t="s">
        <v>5</v>
      </c>
      <c r="H3" s="35" t="s">
        <v>6</v>
      </c>
      <c r="I3" s="37" t="s">
        <v>7</v>
      </c>
      <c r="J3" s="37" t="s">
        <v>8</v>
      </c>
      <c r="K3" s="37" t="s">
        <v>9</v>
      </c>
      <c r="L3" s="37" t="s">
        <v>10</v>
      </c>
      <c r="M3" s="37" t="s">
        <v>11</v>
      </c>
      <c r="N3" s="37" t="s">
        <v>12</v>
      </c>
    </row>
    <row r="4" spans="1:15" ht="33.75" customHeight="1" x14ac:dyDescent="0.2">
      <c r="A4" s="96" t="s">
        <v>25</v>
      </c>
      <c r="B4" s="97"/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8"/>
    </row>
    <row r="5" spans="1:15" ht="29.25" customHeight="1" x14ac:dyDescent="0.2">
      <c r="A5" s="92" t="s">
        <v>22</v>
      </c>
      <c r="B5" s="36"/>
      <c r="C5" s="36"/>
      <c r="D5" s="36"/>
      <c r="E5" s="36"/>
      <c r="F5" s="36"/>
      <c r="G5" s="36"/>
      <c r="H5" s="36"/>
      <c r="I5" s="38"/>
      <c r="J5" s="39"/>
      <c r="K5" s="39"/>
      <c r="L5" s="39"/>
      <c r="M5" s="39"/>
      <c r="N5" s="39"/>
    </row>
    <row r="6" spans="1:15" ht="72.75" customHeight="1" x14ac:dyDescent="0.2">
      <c r="A6" s="40" t="s">
        <v>31</v>
      </c>
      <c r="B6" s="41" t="s">
        <v>24</v>
      </c>
      <c r="C6" s="42">
        <v>6.4133399999999998</v>
      </c>
      <c r="D6" s="42">
        <v>9.0290600000000012</v>
      </c>
      <c r="E6" s="42">
        <v>8.4263999999999992</v>
      </c>
      <c r="F6" s="42">
        <v>149.09199999999998</v>
      </c>
      <c r="G6" s="42">
        <v>7.6120000000000007E-2</v>
      </c>
      <c r="H6" s="42">
        <v>15.924999999999999</v>
      </c>
      <c r="I6" s="43">
        <v>14.399999999999999</v>
      </c>
      <c r="J6" s="43">
        <v>2.5207999999999999</v>
      </c>
      <c r="K6" s="43">
        <v>62.784399999999998</v>
      </c>
      <c r="L6" s="43">
        <v>100.7852</v>
      </c>
      <c r="M6" s="43">
        <v>30.108999999999998</v>
      </c>
      <c r="N6" s="43">
        <v>1.1881999999999999</v>
      </c>
    </row>
    <row r="7" spans="1:15" ht="30.75" customHeight="1" x14ac:dyDescent="0.2">
      <c r="A7" s="44" t="s">
        <v>32</v>
      </c>
      <c r="B7" s="41" t="s">
        <v>33</v>
      </c>
      <c r="C7" s="42">
        <v>7.0000000000000007E-2</v>
      </c>
      <c r="D7" s="42">
        <v>0.02</v>
      </c>
      <c r="E7" s="42">
        <v>10</v>
      </c>
      <c r="F7" s="42">
        <v>40</v>
      </c>
      <c r="G7" s="42"/>
      <c r="H7" s="42">
        <v>0.03</v>
      </c>
      <c r="I7" s="43"/>
      <c r="J7" s="43"/>
      <c r="K7" s="43">
        <v>10.95</v>
      </c>
      <c r="L7" s="43">
        <v>2.8</v>
      </c>
      <c r="M7" s="43">
        <v>1.4</v>
      </c>
      <c r="N7" s="43">
        <v>0.26</v>
      </c>
    </row>
    <row r="8" spans="1:15" s="22" customFormat="1" ht="25.5" customHeight="1" x14ac:dyDescent="0.4">
      <c r="A8" s="45" t="s">
        <v>21</v>
      </c>
      <c r="B8" s="46">
        <v>30</v>
      </c>
      <c r="C8" s="47">
        <v>1.98</v>
      </c>
      <c r="D8" s="47">
        <v>0.36</v>
      </c>
      <c r="E8" s="47">
        <v>11.88</v>
      </c>
      <c r="F8" s="47">
        <v>59.400000000000006</v>
      </c>
      <c r="G8" s="48">
        <v>3.4000000000000002E-2</v>
      </c>
      <c r="H8" s="49">
        <v>0</v>
      </c>
      <c r="I8" s="50">
        <v>0</v>
      </c>
      <c r="J8" s="51">
        <v>0.27999999999999997</v>
      </c>
      <c r="K8" s="51">
        <v>5.8000000000000007</v>
      </c>
      <c r="L8" s="51">
        <v>30</v>
      </c>
      <c r="M8" s="51">
        <v>9.4</v>
      </c>
      <c r="N8" s="51">
        <v>0.78</v>
      </c>
      <c r="O8" s="23"/>
    </row>
    <row r="9" spans="1:15" ht="26.25" customHeight="1" x14ac:dyDescent="0.2">
      <c r="A9" s="52" t="s">
        <v>13</v>
      </c>
      <c r="B9" s="52">
        <v>512</v>
      </c>
      <c r="C9" s="53">
        <f>C6+C7+C8</f>
        <v>8.4633400000000005</v>
      </c>
      <c r="D9" s="53">
        <f t="shared" ref="D9:N9" si="0">D6+D7+D8</f>
        <v>9.4090600000000002</v>
      </c>
      <c r="E9" s="53">
        <f t="shared" si="0"/>
        <v>30.306400000000004</v>
      </c>
      <c r="F9" s="53">
        <f t="shared" si="0"/>
        <v>248.49199999999999</v>
      </c>
      <c r="G9" s="53">
        <f t="shared" si="0"/>
        <v>0.11012000000000001</v>
      </c>
      <c r="H9" s="53">
        <f t="shared" si="0"/>
        <v>15.954999999999998</v>
      </c>
      <c r="I9" s="53">
        <f t="shared" si="0"/>
        <v>14.399999999999999</v>
      </c>
      <c r="J9" s="53">
        <f t="shared" si="0"/>
        <v>2.8007999999999997</v>
      </c>
      <c r="K9" s="53">
        <f t="shared" si="0"/>
        <v>79.534399999999991</v>
      </c>
      <c r="L9" s="53">
        <f t="shared" si="0"/>
        <v>133.58519999999999</v>
      </c>
      <c r="M9" s="53">
        <f t="shared" si="0"/>
        <v>40.908999999999999</v>
      </c>
      <c r="N9" s="53">
        <f t="shared" si="0"/>
        <v>2.2282000000000002</v>
      </c>
    </row>
    <row r="10" spans="1:15" ht="36.75" customHeight="1" x14ac:dyDescent="0.2">
      <c r="A10" s="54"/>
      <c r="B10" s="55"/>
      <c r="C10" s="56"/>
      <c r="D10" s="56"/>
      <c r="E10" s="56"/>
      <c r="F10" s="56"/>
      <c r="G10" s="56"/>
      <c r="H10" s="56"/>
      <c r="I10" s="56"/>
      <c r="J10" s="56"/>
      <c r="K10" s="56"/>
      <c r="L10" s="56"/>
      <c r="M10" s="56"/>
      <c r="N10" s="56"/>
    </row>
    <row r="11" spans="1:15" ht="21.95" customHeight="1" x14ac:dyDescent="0.2">
      <c r="A11" s="92" t="s">
        <v>14</v>
      </c>
      <c r="B11" s="41"/>
      <c r="C11" s="57"/>
      <c r="D11" s="57"/>
      <c r="E11" s="57"/>
      <c r="F11" s="57"/>
      <c r="G11" s="57"/>
      <c r="H11" s="57"/>
      <c r="I11" s="58"/>
      <c r="J11" s="59"/>
      <c r="K11" s="59"/>
      <c r="L11" s="59"/>
      <c r="M11" s="59"/>
      <c r="N11" s="59"/>
    </row>
    <row r="12" spans="1:15" ht="57.75" customHeight="1" x14ac:dyDescent="0.2">
      <c r="A12" s="40" t="s">
        <v>34</v>
      </c>
      <c r="B12" s="41" t="s">
        <v>35</v>
      </c>
      <c r="C12" s="42">
        <v>4.774166666666666</v>
      </c>
      <c r="D12" s="42">
        <v>3.0891666666666664</v>
      </c>
      <c r="E12" s="42">
        <v>12.162500000000001</v>
      </c>
      <c r="F12" s="42">
        <v>100.58333333333333</v>
      </c>
      <c r="G12" s="42">
        <v>9.8333333333333328E-2</v>
      </c>
      <c r="H12" s="42">
        <v>8.3000000000000007</v>
      </c>
      <c r="I12" s="43">
        <v>0</v>
      </c>
      <c r="J12" s="43">
        <v>1.2750000000000001</v>
      </c>
      <c r="K12" s="43">
        <v>27.983333333333334</v>
      </c>
      <c r="L12" s="43">
        <v>78.891666666666666</v>
      </c>
      <c r="M12" s="43">
        <v>25.741666666666667</v>
      </c>
      <c r="N12" s="43">
        <v>1.1083333333333334</v>
      </c>
    </row>
    <row r="13" spans="1:15" ht="26.25" customHeight="1" x14ac:dyDescent="0.2">
      <c r="A13" s="61" t="s">
        <v>36</v>
      </c>
      <c r="B13" s="41">
        <v>200</v>
      </c>
      <c r="C13" s="41">
        <v>0.6</v>
      </c>
      <c r="D13" s="41">
        <v>0.1</v>
      </c>
      <c r="E13" s="41">
        <v>20.2</v>
      </c>
      <c r="F13" s="41">
        <v>83.6</v>
      </c>
      <c r="G13" s="41">
        <v>2E-3</v>
      </c>
      <c r="H13" s="41">
        <v>1.1000000000000001</v>
      </c>
      <c r="I13" s="62"/>
      <c r="J13" s="62"/>
      <c r="K13" s="62">
        <v>15.7</v>
      </c>
      <c r="L13" s="62">
        <v>16.3</v>
      </c>
      <c r="M13" s="62">
        <v>3.36</v>
      </c>
      <c r="N13" s="62">
        <v>0.37</v>
      </c>
    </row>
    <row r="14" spans="1:15" s="22" customFormat="1" ht="32.25" customHeight="1" x14ac:dyDescent="0.4">
      <c r="A14" s="45" t="s">
        <v>21</v>
      </c>
      <c r="B14" s="46">
        <v>30</v>
      </c>
      <c r="C14" s="47">
        <v>1.98</v>
      </c>
      <c r="D14" s="47">
        <v>0.36</v>
      </c>
      <c r="E14" s="47">
        <v>11.88</v>
      </c>
      <c r="F14" s="47">
        <v>59.400000000000006</v>
      </c>
      <c r="G14" s="48">
        <v>3.4000000000000002E-2</v>
      </c>
      <c r="H14" s="49">
        <v>0</v>
      </c>
      <c r="I14" s="50">
        <v>0</v>
      </c>
      <c r="J14" s="51">
        <v>0.27999999999999997</v>
      </c>
      <c r="K14" s="51">
        <v>5.8000000000000007</v>
      </c>
      <c r="L14" s="51">
        <v>30</v>
      </c>
      <c r="M14" s="51">
        <v>9.4</v>
      </c>
      <c r="N14" s="51">
        <v>0.78</v>
      </c>
      <c r="O14" s="23"/>
    </row>
    <row r="15" spans="1:15" s="2" customFormat="1" ht="21.95" customHeight="1" x14ac:dyDescent="0.2">
      <c r="A15" s="54" t="s">
        <v>13</v>
      </c>
      <c r="B15" s="55">
        <v>490</v>
      </c>
      <c r="C15" s="63">
        <f>SUM(C12:C14)</f>
        <v>7.3541666666666661</v>
      </c>
      <c r="D15" s="63">
        <f t="shared" ref="D15:N15" si="1">SUM(D12:D14)</f>
        <v>3.5491666666666664</v>
      </c>
      <c r="E15" s="63">
        <f t="shared" si="1"/>
        <v>44.2425</v>
      </c>
      <c r="F15" s="63">
        <f t="shared" si="1"/>
        <v>243.58333333333334</v>
      </c>
      <c r="G15" s="63">
        <f t="shared" si="1"/>
        <v>0.13433333333333333</v>
      </c>
      <c r="H15" s="63">
        <f t="shared" si="1"/>
        <v>9.4</v>
      </c>
      <c r="I15" s="63">
        <f t="shared" si="1"/>
        <v>0</v>
      </c>
      <c r="J15" s="63">
        <f t="shared" si="1"/>
        <v>1.5550000000000002</v>
      </c>
      <c r="K15" s="63">
        <f t="shared" si="1"/>
        <v>49.483333333333334</v>
      </c>
      <c r="L15" s="63">
        <f t="shared" si="1"/>
        <v>125.19166666666666</v>
      </c>
      <c r="M15" s="63">
        <f t="shared" si="1"/>
        <v>38.501666666666665</v>
      </c>
      <c r="N15" s="63">
        <f t="shared" si="1"/>
        <v>2.2583333333333337</v>
      </c>
      <c r="O15" s="11"/>
    </row>
    <row r="16" spans="1:15" s="2" customFormat="1" ht="21.95" customHeight="1" x14ac:dyDescent="0.2">
      <c r="A16" s="54"/>
      <c r="B16" s="55"/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11"/>
    </row>
    <row r="17" spans="1:15" s="2" customFormat="1" ht="27" customHeight="1" x14ac:dyDescent="0.2">
      <c r="A17" s="93" t="s">
        <v>15</v>
      </c>
      <c r="B17" s="41"/>
      <c r="C17" s="64"/>
      <c r="D17" s="64"/>
      <c r="E17" s="64"/>
      <c r="F17" s="64"/>
      <c r="G17" s="64"/>
      <c r="H17" s="64"/>
      <c r="I17" s="65"/>
      <c r="J17" s="65"/>
      <c r="K17" s="65"/>
      <c r="L17" s="65"/>
      <c r="M17" s="65"/>
      <c r="N17" s="65"/>
      <c r="O17" s="11"/>
    </row>
    <row r="18" spans="1:15" ht="78" customHeight="1" x14ac:dyDescent="0.2">
      <c r="A18" s="40" t="s">
        <v>37</v>
      </c>
      <c r="B18" s="41" t="s">
        <v>24</v>
      </c>
      <c r="C18" s="42">
        <v>4.8483000000000001</v>
      </c>
      <c r="D18" s="42">
        <v>9.395900000000001</v>
      </c>
      <c r="E18" s="42">
        <v>11.258700000000001</v>
      </c>
      <c r="F18" s="42">
        <v>156.76999999999998</v>
      </c>
      <c r="G18" s="42">
        <v>8.43E-2</v>
      </c>
      <c r="H18" s="42">
        <v>10.639399999999998</v>
      </c>
      <c r="I18" s="43">
        <v>18.756</v>
      </c>
      <c r="J18" s="43">
        <v>2.4034</v>
      </c>
      <c r="K18" s="43">
        <v>53.7744</v>
      </c>
      <c r="L18" s="43">
        <v>78.276999999999987</v>
      </c>
      <c r="M18" s="43">
        <v>24.822399999999998</v>
      </c>
      <c r="N18" s="43">
        <v>1.0414000000000001</v>
      </c>
    </row>
    <row r="19" spans="1:15" ht="34.5" customHeight="1" x14ac:dyDescent="0.2">
      <c r="A19" s="61" t="s">
        <v>38</v>
      </c>
      <c r="B19" s="41">
        <v>200</v>
      </c>
      <c r="C19" s="41">
        <v>0.34600000000000003</v>
      </c>
      <c r="D19" s="41">
        <v>7.6000000000000012E-2</v>
      </c>
      <c r="E19" s="41">
        <v>19.850000000000001</v>
      </c>
      <c r="F19" s="41">
        <v>82.2</v>
      </c>
      <c r="G19" s="41">
        <v>2.2000000000000002E-2</v>
      </c>
      <c r="H19" s="41">
        <v>0</v>
      </c>
      <c r="I19" s="62">
        <v>0</v>
      </c>
      <c r="J19" s="62">
        <v>7.6000000000000012E-2</v>
      </c>
      <c r="K19" s="62">
        <v>20.32</v>
      </c>
      <c r="L19" s="62">
        <v>19.36</v>
      </c>
      <c r="M19" s="62">
        <v>8.120000000000001</v>
      </c>
      <c r="N19" s="62">
        <v>0.45</v>
      </c>
    </row>
    <row r="20" spans="1:15" s="22" customFormat="1" ht="26.25" customHeight="1" x14ac:dyDescent="0.4">
      <c r="A20" s="45" t="s">
        <v>21</v>
      </c>
      <c r="B20" s="46">
        <v>30</v>
      </c>
      <c r="C20" s="47">
        <v>1.98</v>
      </c>
      <c r="D20" s="47">
        <v>0.36</v>
      </c>
      <c r="E20" s="47">
        <v>11.88</v>
      </c>
      <c r="F20" s="47">
        <v>59.400000000000006</v>
      </c>
      <c r="G20" s="48">
        <v>3.4000000000000002E-2</v>
      </c>
      <c r="H20" s="49">
        <v>0</v>
      </c>
      <c r="I20" s="50">
        <v>0</v>
      </c>
      <c r="J20" s="51">
        <v>0.27999999999999997</v>
      </c>
      <c r="K20" s="51">
        <v>5.8000000000000007</v>
      </c>
      <c r="L20" s="51">
        <v>30</v>
      </c>
      <c r="M20" s="51">
        <v>9.4</v>
      </c>
      <c r="N20" s="51">
        <v>0.78</v>
      </c>
      <c r="O20" s="23"/>
    </row>
    <row r="21" spans="1:15" ht="27.75" customHeight="1" x14ac:dyDescent="0.2">
      <c r="A21" s="67" t="s">
        <v>13</v>
      </c>
      <c r="B21" s="52">
        <v>512</v>
      </c>
      <c r="C21" s="53">
        <f>SUM(C18:C20)</f>
        <v>7.1743000000000006</v>
      </c>
      <c r="D21" s="53">
        <f t="shared" ref="D21:N21" si="2">SUM(D18:D20)</f>
        <v>9.831900000000001</v>
      </c>
      <c r="E21" s="53">
        <f t="shared" si="2"/>
        <v>42.988700000000001</v>
      </c>
      <c r="F21" s="53">
        <f t="shared" si="2"/>
        <v>298.37</v>
      </c>
      <c r="G21" s="53">
        <f t="shared" si="2"/>
        <v>0.14030000000000001</v>
      </c>
      <c r="H21" s="53">
        <f t="shared" si="2"/>
        <v>10.639399999999998</v>
      </c>
      <c r="I21" s="53">
        <f t="shared" si="2"/>
        <v>18.756</v>
      </c>
      <c r="J21" s="53">
        <f t="shared" si="2"/>
        <v>2.7593999999999999</v>
      </c>
      <c r="K21" s="53">
        <f t="shared" si="2"/>
        <v>79.894400000000005</v>
      </c>
      <c r="L21" s="53">
        <f t="shared" si="2"/>
        <v>127.63699999999999</v>
      </c>
      <c r="M21" s="53">
        <f t="shared" si="2"/>
        <v>42.342399999999998</v>
      </c>
      <c r="N21" s="53">
        <f t="shared" si="2"/>
        <v>2.2713999999999999</v>
      </c>
    </row>
    <row r="22" spans="1:15" x14ac:dyDescent="0.2">
      <c r="A22" s="68"/>
      <c r="B22" s="69"/>
      <c r="C22" s="68"/>
      <c r="D22" s="68"/>
      <c r="E22" s="68"/>
      <c r="F22" s="68"/>
      <c r="G22" s="70"/>
      <c r="H22" s="70"/>
      <c r="I22" s="38"/>
      <c r="J22" s="39"/>
      <c r="K22" s="39"/>
      <c r="L22" s="39"/>
      <c r="M22" s="39"/>
      <c r="N22" s="39"/>
    </row>
    <row r="23" spans="1:15" ht="21.95" customHeight="1" x14ac:dyDescent="0.2">
      <c r="A23" s="94" t="s">
        <v>16</v>
      </c>
      <c r="B23" s="41"/>
      <c r="C23" s="64"/>
      <c r="D23" s="64"/>
      <c r="E23" s="64"/>
      <c r="F23" s="71"/>
      <c r="G23" s="57"/>
      <c r="H23" s="57"/>
      <c r="I23" s="58"/>
      <c r="J23" s="59"/>
      <c r="K23" s="59"/>
      <c r="L23" s="59"/>
      <c r="M23" s="59"/>
      <c r="N23" s="59"/>
    </row>
    <row r="24" spans="1:15" s="2" customFormat="1" ht="63" customHeight="1" x14ac:dyDescent="0.2">
      <c r="A24" s="60" t="s">
        <v>39</v>
      </c>
      <c r="B24" s="41" t="s">
        <v>20</v>
      </c>
      <c r="C24" s="42">
        <v>6.0750000000000002</v>
      </c>
      <c r="D24" s="42">
        <v>8.3265000000000011</v>
      </c>
      <c r="E24" s="42">
        <v>11.670999999999999</v>
      </c>
      <c r="F24" s="42">
        <v>155.05000000000001</v>
      </c>
      <c r="G24" s="42">
        <v>5.6000000000000001E-2</v>
      </c>
      <c r="H24" s="42">
        <v>0.85399999999999998</v>
      </c>
      <c r="I24" s="43">
        <v>21.23</v>
      </c>
      <c r="J24" s="43">
        <v>2.7130000000000001</v>
      </c>
      <c r="K24" s="43">
        <v>36.590000000000003</v>
      </c>
      <c r="L24" s="43">
        <v>63.099999999999994</v>
      </c>
      <c r="M24" s="43">
        <v>13.717000000000001</v>
      </c>
      <c r="N24" s="43">
        <v>0.93199999999999994</v>
      </c>
      <c r="O24" s="11"/>
    </row>
    <row r="25" spans="1:15" s="2" customFormat="1" ht="52.5" hidden="1" customHeight="1" x14ac:dyDescent="0.2">
      <c r="A25" s="44"/>
      <c r="B25" s="41"/>
      <c r="C25" s="42"/>
      <c r="D25" s="42"/>
      <c r="E25" s="42"/>
      <c r="F25" s="42"/>
      <c r="G25" s="42"/>
      <c r="H25" s="42"/>
      <c r="I25" s="43"/>
      <c r="J25" s="43"/>
      <c r="K25" s="43"/>
      <c r="L25" s="43"/>
      <c r="M25" s="43"/>
      <c r="N25" s="43"/>
      <c r="O25" s="11"/>
    </row>
    <row r="26" spans="1:15" ht="35.25" customHeight="1" x14ac:dyDescent="0.2">
      <c r="A26" s="44" t="s">
        <v>32</v>
      </c>
      <c r="B26" s="41" t="s">
        <v>33</v>
      </c>
      <c r="C26" s="42">
        <v>7.0000000000000007E-2</v>
      </c>
      <c r="D26" s="42">
        <v>0.02</v>
      </c>
      <c r="E26" s="42">
        <v>10</v>
      </c>
      <c r="F26" s="42">
        <v>40</v>
      </c>
      <c r="G26" s="42"/>
      <c r="H26" s="42">
        <v>0.03</v>
      </c>
      <c r="I26" s="43"/>
      <c r="J26" s="43"/>
      <c r="K26" s="43">
        <v>10.95</v>
      </c>
      <c r="L26" s="43">
        <v>2.8</v>
      </c>
      <c r="M26" s="43">
        <v>1.4</v>
      </c>
      <c r="N26" s="43">
        <v>0.26</v>
      </c>
    </row>
    <row r="27" spans="1:15" s="22" customFormat="1" ht="29.25" customHeight="1" x14ac:dyDescent="0.4">
      <c r="A27" s="45" t="s">
        <v>21</v>
      </c>
      <c r="B27" s="46">
        <v>30</v>
      </c>
      <c r="C27" s="47">
        <v>1.98</v>
      </c>
      <c r="D27" s="47">
        <v>0.36</v>
      </c>
      <c r="E27" s="47">
        <v>11.88</v>
      </c>
      <c r="F27" s="47">
        <v>59.400000000000006</v>
      </c>
      <c r="G27" s="48">
        <v>3.4000000000000002E-2</v>
      </c>
      <c r="H27" s="49">
        <v>0</v>
      </c>
      <c r="I27" s="50">
        <v>0</v>
      </c>
      <c r="J27" s="51">
        <v>0.27999999999999997</v>
      </c>
      <c r="K27" s="51">
        <v>5.8000000000000007</v>
      </c>
      <c r="L27" s="51">
        <v>30</v>
      </c>
      <c r="M27" s="51">
        <v>9.4</v>
      </c>
      <c r="N27" s="51">
        <v>0.78</v>
      </c>
      <c r="O27" s="23"/>
    </row>
    <row r="28" spans="1:15" ht="33.75" customHeight="1" x14ac:dyDescent="0.2">
      <c r="A28" s="73" t="s">
        <v>13</v>
      </c>
      <c r="B28" s="52">
        <v>495</v>
      </c>
      <c r="C28" s="74">
        <f>SUM(C24:C27)</f>
        <v>8.125</v>
      </c>
      <c r="D28" s="74">
        <f t="shared" ref="D28:N28" si="3">SUM(D24:D27)</f>
        <v>8.7065000000000001</v>
      </c>
      <c r="E28" s="74">
        <f t="shared" si="3"/>
        <v>33.551000000000002</v>
      </c>
      <c r="F28" s="74">
        <f t="shared" si="3"/>
        <v>254.45000000000002</v>
      </c>
      <c r="G28" s="74">
        <f t="shared" si="3"/>
        <v>0.09</v>
      </c>
      <c r="H28" s="74">
        <f t="shared" si="3"/>
        <v>0.88400000000000001</v>
      </c>
      <c r="I28" s="74">
        <f t="shared" si="3"/>
        <v>21.23</v>
      </c>
      <c r="J28" s="74">
        <f t="shared" si="3"/>
        <v>2.9929999999999999</v>
      </c>
      <c r="K28" s="74">
        <f t="shared" si="3"/>
        <v>53.34</v>
      </c>
      <c r="L28" s="74">
        <f t="shared" si="3"/>
        <v>95.899999999999991</v>
      </c>
      <c r="M28" s="74">
        <f t="shared" si="3"/>
        <v>24.517000000000003</v>
      </c>
      <c r="N28" s="74">
        <f t="shared" si="3"/>
        <v>1.972</v>
      </c>
    </row>
    <row r="29" spans="1:15" ht="21.95" customHeight="1" x14ac:dyDescent="0.2">
      <c r="A29" s="75"/>
      <c r="B29" s="76"/>
      <c r="C29" s="77"/>
      <c r="D29" s="77"/>
      <c r="E29" s="77"/>
      <c r="F29" s="78"/>
      <c r="G29" s="79"/>
      <c r="H29" s="79"/>
      <c r="I29" s="58"/>
      <c r="J29" s="59"/>
      <c r="K29" s="59"/>
      <c r="L29" s="59"/>
      <c r="M29" s="59"/>
      <c r="N29" s="59"/>
    </row>
    <row r="30" spans="1:15" ht="21.95" customHeight="1" x14ac:dyDescent="0.2">
      <c r="A30" s="94" t="s">
        <v>17</v>
      </c>
      <c r="B30" s="76"/>
      <c r="C30" s="77"/>
      <c r="D30" s="77"/>
      <c r="E30" s="77"/>
      <c r="F30" s="78"/>
      <c r="G30" s="79"/>
      <c r="H30" s="79"/>
      <c r="I30" s="58"/>
      <c r="J30" s="59"/>
      <c r="K30" s="59"/>
      <c r="L30" s="59"/>
      <c r="M30" s="59"/>
      <c r="N30" s="59"/>
    </row>
    <row r="31" spans="1:15" ht="63.75" customHeight="1" x14ac:dyDescent="0.2">
      <c r="A31" s="60" t="s">
        <v>41</v>
      </c>
      <c r="B31" s="80" t="s">
        <v>24</v>
      </c>
      <c r="C31" s="81">
        <v>6.6658399999999993</v>
      </c>
      <c r="D31" s="81">
        <v>9.16906</v>
      </c>
      <c r="E31" s="81">
        <v>12.5039</v>
      </c>
      <c r="F31" s="81">
        <v>166.59199999999998</v>
      </c>
      <c r="G31" s="81">
        <v>0.11112</v>
      </c>
      <c r="H31" s="81">
        <v>8.5249999999999986</v>
      </c>
      <c r="I31" s="43">
        <v>14.399999999999999</v>
      </c>
      <c r="J31" s="43">
        <v>2.5207999999999999</v>
      </c>
      <c r="K31" s="43">
        <v>42.684400000000004</v>
      </c>
      <c r="L31" s="43">
        <v>108.5102</v>
      </c>
      <c r="M31" s="43">
        <v>32.158999999999999</v>
      </c>
      <c r="N31" s="43">
        <v>1.2882</v>
      </c>
    </row>
    <row r="32" spans="1:15" s="2" customFormat="1" ht="35.25" customHeight="1" x14ac:dyDescent="0.2">
      <c r="A32" s="72" t="s">
        <v>40</v>
      </c>
      <c r="B32" s="41">
        <v>200</v>
      </c>
      <c r="C32" s="41">
        <v>0.67800000000000005</v>
      </c>
      <c r="D32" s="41">
        <v>0.27799999999999997</v>
      </c>
      <c r="E32" s="41">
        <v>10.76</v>
      </c>
      <c r="F32" s="41">
        <v>48.2</v>
      </c>
      <c r="G32" s="41">
        <v>1.2E-2</v>
      </c>
      <c r="H32" s="41">
        <v>100</v>
      </c>
      <c r="I32" s="62">
        <v>0</v>
      </c>
      <c r="J32" s="62">
        <v>0.76</v>
      </c>
      <c r="K32" s="62">
        <v>21.340000000000003</v>
      </c>
      <c r="L32" s="62">
        <v>3.44</v>
      </c>
      <c r="M32" s="62">
        <v>3.44</v>
      </c>
      <c r="N32" s="62">
        <v>0.63400000000000001</v>
      </c>
      <c r="O32" s="11"/>
    </row>
    <row r="33" spans="1:15" s="22" customFormat="1" ht="33" customHeight="1" x14ac:dyDescent="0.4">
      <c r="A33" s="45" t="s">
        <v>21</v>
      </c>
      <c r="B33" s="46">
        <v>30</v>
      </c>
      <c r="C33" s="47">
        <v>1.98</v>
      </c>
      <c r="D33" s="47">
        <v>0.36</v>
      </c>
      <c r="E33" s="47">
        <v>11.88</v>
      </c>
      <c r="F33" s="47">
        <v>59.400000000000006</v>
      </c>
      <c r="G33" s="48">
        <v>3.4000000000000002E-2</v>
      </c>
      <c r="H33" s="49">
        <v>0</v>
      </c>
      <c r="I33" s="50">
        <v>0</v>
      </c>
      <c r="J33" s="51">
        <v>0.27999999999999997</v>
      </c>
      <c r="K33" s="51">
        <v>5.8000000000000007</v>
      </c>
      <c r="L33" s="51">
        <v>30</v>
      </c>
      <c r="M33" s="51">
        <v>9.4</v>
      </c>
      <c r="N33" s="51">
        <v>0.78</v>
      </c>
      <c r="O33" s="23"/>
    </row>
    <row r="34" spans="1:15" ht="33" customHeight="1" x14ac:dyDescent="0.2">
      <c r="A34" s="73" t="s">
        <v>13</v>
      </c>
      <c r="B34" s="52">
        <v>512</v>
      </c>
      <c r="C34" s="74">
        <f t="shared" ref="C34:N34" si="4">SUM(C31:C33)</f>
        <v>9.3238399999999988</v>
      </c>
      <c r="D34" s="74">
        <f t="shared" si="4"/>
        <v>9.8070599999999999</v>
      </c>
      <c r="E34" s="74">
        <f t="shared" si="4"/>
        <v>35.143900000000002</v>
      </c>
      <c r="F34" s="74">
        <f t="shared" si="4"/>
        <v>274.19200000000001</v>
      </c>
      <c r="G34" s="74">
        <f t="shared" si="4"/>
        <v>0.15711999999999998</v>
      </c>
      <c r="H34" s="74">
        <f t="shared" si="4"/>
        <v>108.52500000000001</v>
      </c>
      <c r="I34" s="74">
        <f t="shared" si="4"/>
        <v>14.399999999999999</v>
      </c>
      <c r="J34" s="74">
        <f t="shared" si="4"/>
        <v>3.5608</v>
      </c>
      <c r="K34" s="74">
        <f t="shared" si="4"/>
        <v>69.824400000000011</v>
      </c>
      <c r="L34" s="74">
        <f t="shared" si="4"/>
        <v>141.9502</v>
      </c>
      <c r="M34" s="74">
        <f t="shared" si="4"/>
        <v>44.998999999999995</v>
      </c>
      <c r="N34" s="74">
        <f t="shared" si="4"/>
        <v>2.7022000000000004</v>
      </c>
    </row>
    <row r="35" spans="1:15" ht="21.95" customHeight="1" x14ac:dyDescent="0.2">
      <c r="A35" s="73" t="s">
        <v>29</v>
      </c>
      <c r="B35" s="52">
        <f>B9+B15+B21+B28+B34</f>
        <v>2521</v>
      </c>
      <c r="C35" s="53">
        <f>C9+C15+C21+C28+C34</f>
        <v>40.440646666666666</v>
      </c>
      <c r="D35" s="53">
        <f t="shared" ref="D35:N35" si="5">D9+D15+D21+D28+D34</f>
        <v>41.303686666666664</v>
      </c>
      <c r="E35" s="53">
        <f t="shared" si="5"/>
        <v>186.23249999999999</v>
      </c>
      <c r="F35" s="53">
        <f t="shared" si="5"/>
        <v>1319.0873333333334</v>
      </c>
      <c r="G35" s="53">
        <f t="shared" si="5"/>
        <v>0.63187333333333329</v>
      </c>
      <c r="H35" s="53">
        <f t="shared" si="5"/>
        <v>145.4034</v>
      </c>
      <c r="I35" s="53">
        <f t="shared" si="5"/>
        <v>68.786000000000001</v>
      </c>
      <c r="J35" s="53">
        <f t="shared" si="5"/>
        <v>13.669</v>
      </c>
      <c r="K35" s="53">
        <f t="shared" si="5"/>
        <v>332.07653333333332</v>
      </c>
      <c r="L35" s="53">
        <f t="shared" si="5"/>
        <v>624.26406666666662</v>
      </c>
      <c r="M35" s="53">
        <f t="shared" si="5"/>
        <v>191.26906666666665</v>
      </c>
      <c r="N35" s="53">
        <f t="shared" si="5"/>
        <v>11.432133333333333</v>
      </c>
    </row>
    <row r="36" spans="1:15" ht="57" customHeight="1" x14ac:dyDescent="0.2">
      <c r="A36" s="96" t="s">
        <v>26</v>
      </c>
      <c r="B36" s="97"/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8"/>
    </row>
    <row r="37" spans="1:15" ht="30" customHeight="1" x14ac:dyDescent="0.2">
      <c r="A37" s="92" t="s">
        <v>22</v>
      </c>
      <c r="B37" s="76"/>
      <c r="C37" s="77"/>
      <c r="D37" s="77"/>
      <c r="E37" s="77"/>
      <c r="F37" s="78"/>
      <c r="G37" s="79"/>
      <c r="H37" s="79"/>
      <c r="I37" s="58"/>
      <c r="J37" s="59"/>
      <c r="K37" s="59"/>
      <c r="L37" s="59"/>
      <c r="M37" s="59"/>
      <c r="N37" s="59"/>
    </row>
    <row r="38" spans="1:15" ht="48.75" customHeight="1" x14ac:dyDescent="0.2">
      <c r="A38" s="60" t="s">
        <v>42</v>
      </c>
      <c r="B38" s="80" t="s">
        <v>24</v>
      </c>
      <c r="C38" s="81">
        <v>6.4508399999999995</v>
      </c>
      <c r="D38" s="81">
        <v>8.9990600000000001</v>
      </c>
      <c r="E38" s="81">
        <v>11.456399999999999</v>
      </c>
      <c r="F38" s="81">
        <v>163.09199999999998</v>
      </c>
      <c r="G38" s="81">
        <v>6.862E-2</v>
      </c>
      <c r="H38" s="81">
        <v>10.824999999999999</v>
      </c>
      <c r="I38" s="43">
        <v>14.399999999999999</v>
      </c>
      <c r="J38" s="43">
        <v>2.5707999999999998</v>
      </c>
      <c r="K38" s="43">
        <v>63.259399999999999</v>
      </c>
      <c r="L38" s="43">
        <v>106.3852</v>
      </c>
      <c r="M38" s="43">
        <v>34.109000000000002</v>
      </c>
      <c r="N38" s="43">
        <v>1.5882000000000001</v>
      </c>
    </row>
    <row r="39" spans="1:15" ht="55.5" hidden="1" customHeight="1" x14ac:dyDescent="0.2">
      <c r="A39" s="84"/>
      <c r="B39" s="57"/>
      <c r="C39" s="57"/>
      <c r="D39" s="57"/>
      <c r="E39" s="57"/>
      <c r="F39" s="85"/>
      <c r="G39" s="57"/>
      <c r="H39" s="57"/>
      <c r="I39" s="57"/>
      <c r="J39" s="57"/>
      <c r="K39" s="57"/>
      <c r="L39" s="57"/>
      <c r="M39" s="57"/>
      <c r="N39" s="57"/>
    </row>
    <row r="40" spans="1:15" ht="30" customHeight="1" x14ac:dyDescent="0.2">
      <c r="A40" s="61" t="s">
        <v>43</v>
      </c>
      <c r="B40" s="41">
        <v>200</v>
      </c>
      <c r="C40" s="41">
        <v>0.66200000000000003</v>
      </c>
      <c r="D40" s="41">
        <v>9.0000000000000011E-2</v>
      </c>
      <c r="E40" s="41">
        <v>22.03</v>
      </c>
      <c r="F40" s="41">
        <v>92.9</v>
      </c>
      <c r="G40" s="41">
        <v>1.6E-2</v>
      </c>
      <c r="H40" s="41">
        <v>0.72599999999999998</v>
      </c>
      <c r="I40" s="62">
        <v>0</v>
      </c>
      <c r="J40" s="62">
        <v>0.50800000000000001</v>
      </c>
      <c r="K40" s="62">
        <v>32.480000000000004</v>
      </c>
      <c r="L40" s="62">
        <v>23.44</v>
      </c>
      <c r="M40" s="62">
        <v>17.46</v>
      </c>
      <c r="N40" s="62">
        <v>0.69800000000000006</v>
      </c>
    </row>
    <row r="41" spans="1:15" s="22" customFormat="1" ht="28.5" customHeight="1" x14ac:dyDescent="0.4">
      <c r="A41" s="45" t="s">
        <v>21</v>
      </c>
      <c r="B41" s="46">
        <v>30</v>
      </c>
      <c r="C41" s="47">
        <v>1.98</v>
      </c>
      <c r="D41" s="47">
        <v>0.36</v>
      </c>
      <c r="E41" s="47">
        <v>11.88</v>
      </c>
      <c r="F41" s="47">
        <v>59.400000000000006</v>
      </c>
      <c r="G41" s="48">
        <v>3.4000000000000002E-2</v>
      </c>
      <c r="H41" s="49">
        <v>0</v>
      </c>
      <c r="I41" s="50">
        <v>0</v>
      </c>
      <c r="J41" s="51">
        <v>0.27999999999999997</v>
      </c>
      <c r="K41" s="51">
        <v>5.8000000000000007</v>
      </c>
      <c r="L41" s="51">
        <v>30</v>
      </c>
      <c r="M41" s="51">
        <v>9.4</v>
      </c>
      <c r="N41" s="51">
        <v>0.78</v>
      </c>
      <c r="O41" s="23"/>
    </row>
    <row r="42" spans="1:15" ht="38.25" customHeight="1" x14ac:dyDescent="0.2">
      <c r="A42" s="73" t="s">
        <v>13</v>
      </c>
      <c r="B42" s="52">
        <v>512</v>
      </c>
      <c r="C42" s="74">
        <f>SUM(C38:C41)</f>
        <v>9.0928399999999989</v>
      </c>
      <c r="D42" s="74">
        <f t="shared" ref="D42:N42" si="6">SUM(D38:D41)</f>
        <v>9.4490599999999993</v>
      </c>
      <c r="E42" s="74">
        <f t="shared" si="6"/>
        <v>45.366400000000006</v>
      </c>
      <c r="F42" s="74">
        <f t="shared" si="6"/>
        <v>315.392</v>
      </c>
      <c r="G42" s="74">
        <f t="shared" si="6"/>
        <v>0.11862</v>
      </c>
      <c r="H42" s="74">
        <f t="shared" si="6"/>
        <v>11.550999999999998</v>
      </c>
      <c r="I42" s="74">
        <f t="shared" si="6"/>
        <v>14.399999999999999</v>
      </c>
      <c r="J42" s="74">
        <f t="shared" si="6"/>
        <v>3.3587999999999996</v>
      </c>
      <c r="K42" s="74">
        <f t="shared" si="6"/>
        <v>101.5394</v>
      </c>
      <c r="L42" s="74">
        <f t="shared" si="6"/>
        <v>159.8252</v>
      </c>
      <c r="M42" s="74">
        <f t="shared" si="6"/>
        <v>60.969000000000001</v>
      </c>
      <c r="N42" s="74">
        <f t="shared" si="6"/>
        <v>3.0662000000000003</v>
      </c>
    </row>
    <row r="43" spans="1:15" ht="21.95" customHeight="1" x14ac:dyDescent="0.2">
      <c r="A43" s="75"/>
      <c r="B43" s="76"/>
      <c r="C43" s="77"/>
      <c r="D43" s="77"/>
      <c r="E43" s="77"/>
      <c r="F43" s="78"/>
      <c r="G43" s="79"/>
      <c r="H43" s="79"/>
      <c r="I43" s="58"/>
      <c r="J43" s="59"/>
      <c r="K43" s="59"/>
      <c r="L43" s="59"/>
      <c r="M43" s="59"/>
      <c r="N43" s="59"/>
    </row>
    <row r="44" spans="1:15" ht="21.95" customHeight="1" x14ac:dyDescent="0.2">
      <c r="A44" s="92" t="s">
        <v>14</v>
      </c>
      <c r="B44" s="76"/>
      <c r="C44" s="77"/>
      <c r="D44" s="77"/>
      <c r="E44" s="77"/>
      <c r="F44" s="78"/>
      <c r="G44" s="79"/>
      <c r="H44" s="79"/>
      <c r="I44" s="58"/>
      <c r="J44" s="59"/>
      <c r="K44" s="59"/>
      <c r="L44" s="59"/>
      <c r="M44" s="59"/>
      <c r="N44" s="59"/>
    </row>
    <row r="45" spans="1:15" ht="30.75" customHeight="1" x14ac:dyDescent="0.2">
      <c r="A45" s="86" t="s">
        <v>44</v>
      </c>
      <c r="B45" s="41" t="s">
        <v>23</v>
      </c>
      <c r="C45" s="82">
        <v>15.36834</v>
      </c>
      <c r="D45" s="82">
        <v>13.119059999999999</v>
      </c>
      <c r="E45" s="82">
        <v>33.233900000000006</v>
      </c>
      <c r="F45" s="82">
        <v>339.642</v>
      </c>
      <c r="G45" s="82">
        <v>0.47062000000000004</v>
      </c>
      <c r="H45" s="82">
        <v>11.760000000000002</v>
      </c>
      <c r="I45" s="83">
        <v>4.3999999999999995</v>
      </c>
      <c r="J45" s="83">
        <v>4.9908000000000001</v>
      </c>
      <c r="K45" s="83">
        <v>90.084399999999988</v>
      </c>
      <c r="L45" s="83">
        <v>221.88519999999997</v>
      </c>
      <c r="M45" s="83">
        <v>78.234000000000009</v>
      </c>
      <c r="N45" s="83">
        <v>4.4431999999999992</v>
      </c>
    </row>
    <row r="46" spans="1:15" ht="28.5" customHeight="1" x14ac:dyDescent="0.2">
      <c r="A46" s="72" t="s">
        <v>38</v>
      </c>
      <c r="B46" s="41">
        <v>200</v>
      </c>
      <c r="C46" s="42">
        <v>0.34600000000000003</v>
      </c>
      <c r="D46" s="42">
        <v>7.6000000000000012E-2</v>
      </c>
      <c r="E46" s="42">
        <v>19.850000000000001</v>
      </c>
      <c r="F46" s="42">
        <v>82.2</v>
      </c>
      <c r="G46" s="42">
        <v>2.2000000000000002E-2</v>
      </c>
      <c r="H46" s="42">
        <v>0</v>
      </c>
      <c r="I46" s="43">
        <v>0</v>
      </c>
      <c r="J46" s="43">
        <v>7.6000000000000012E-2</v>
      </c>
      <c r="K46" s="43">
        <v>20.32</v>
      </c>
      <c r="L46" s="43">
        <v>19.36</v>
      </c>
      <c r="M46" s="43">
        <v>8.120000000000001</v>
      </c>
      <c r="N46" s="43">
        <v>0.45</v>
      </c>
    </row>
    <row r="47" spans="1:15" s="22" customFormat="1" ht="28.5" customHeight="1" x14ac:dyDescent="0.4">
      <c r="A47" s="45" t="s">
        <v>21</v>
      </c>
      <c r="B47" s="46">
        <v>30</v>
      </c>
      <c r="C47" s="47">
        <v>1.98</v>
      </c>
      <c r="D47" s="47">
        <v>0.36</v>
      </c>
      <c r="E47" s="47">
        <v>11.88</v>
      </c>
      <c r="F47" s="47">
        <v>59.400000000000006</v>
      </c>
      <c r="G47" s="48">
        <v>3.4000000000000002E-2</v>
      </c>
      <c r="H47" s="49">
        <v>0</v>
      </c>
      <c r="I47" s="50">
        <v>0</v>
      </c>
      <c r="J47" s="51">
        <v>0.27999999999999997</v>
      </c>
      <c r="K47" s="51">
        <v>5.8000000000000007</v>
      </c>
      <c r="L47" s="51">
        <v>30</v>
      </c>
      <c r="M47" s="51">
        <v>9.4</v>
      </c>
      <c r="N47" s="51">
        <v>0.78</v>
      </c>
      <c r="O47" s="23"/>
    </row>
    <row r="48" spans="1:15" ht="33" customHeight="1" x14ac:dyDescent="0.2">
      <c r="A48" s="73" t="s">
        <v>13</v>
      </c>
      <c r="B48" s="52">
        <v>502</v>
      </c>
      <c r="C48" s="74">
        <f>C45+C46+C47</f>
        <v>17.69434</v>
      </c>
      <c r="D48" s="74">
        <f t="shared" ref="D48:N48" si="7">D45+D46+D47</f>
        <v>13.555059999999999</v>
      </c>
      <c r="E48" s="74">
        <f t="shared" si="7"/>
        <v>64.96390000000001</v>
      </c>
      <c r="F48" s="74">
        <f t="shared" si="7"/>
        <v>481.24199999999996</v>
      </c>
      <c r="G48" s="74">
        <f t="shared" si="7"/>
        <v>0.52662000000000009</v>
      </c>
      <c r="H48" s="74">
        <f t="shared" si="7"/>
        <v>11.760000000000002</v>
      </c>
      <c r="I48" s="74">
        <f t="shared" si="7"/>
        <v>4.3999999999999995</v>
      </c>
      <c r="J48" s="74">
        <f t="shared" si="7"/>
        <v>5.3468</v>
      </c>
      <c r="K48" s="74">
        <f t="shared" si="7"/>
        <v>116.20439999999998</v>
      </c>
      <c r="L48" s="74">
        <f t="shared" si="7"/>
        <v>271.24519999999995</v>
      </c>
      <c r="M48" s="74">
        <f t="shared" si="7"/>
        <v>95.754000000000019</v>
      </c>
      <c r="N48" s="74">
        <f t="shared" si="7"/>
        <v>5.6731999999999996</v>
      </c>
    </row>
    <row r="49" spans="1:15" ht="26.25" customHeight="1" x14ac:dyDescent="0.2">
      <c r="A49" s="73"/>
      <c r="B49" s="52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</row>
    <row r="50" spans="1:15" ht="32.25" customHeight="1" x14ac:dyDescent="0.2">
      <c r="A50" s="93" t="s">
        <v>15</v>
      </c>
      <c r="B50" s="80"/>
      <c r="C50" s="79"/>
      <c r="D50" s="79"/>
      <c r="E50" s="79"/>
      <c r="F50" s="79"/>
      <c r="G50" s="79"/>
      <c r="H50" s="79"/>
      <c r="I50" s="58"/>
      <c r="J50" s="59"/>
      <c r="K50" s="59"/>
      <c r="L50" s="59"/>
      <c r="M50" s="59"/>
      <c r="N50" s="59"/>
    </row>
    <row r="51" spans="1:15" ht="44.25" customHeight="1" x14ac:dyDescent="0.2">
      <c r="A51" s="86" t="s">
        <v>47</v>
      </c>
      <c r="B51" s="41" t="s">
        <v>24</v>
      </c>
      <c r="C51" s="42">
        <v>5.2782999999999998</v>
      </c>
      <c r="D51" s="42">
        <v>9.4984000000000002</v>
      </c>
      <c r="E51" s="42">
        <v>14.091200000000001</v>
      </c>
      <c r="F51" s="42">
        <v>168.76999999999998</v>
      </c>
      <c r="G51" s="42">
        <v>0.1043</v>
      </c>
      <c r="H51" s="42">
        <v>8.6393999999999984</v>
      </c>
      <c r="I51" s="43">
        <v>18.756</v>
      </c>
      <c r="J51" s="43">
        <v>2.4283999999999999</v>
      </c>
      <c r="K51" s="43">
        <v>48.074399999999997</v>
      </c>
      <c r="L51" s="43">
        <v>85.72699999999999</v>
      </c>
      <c r="M51" s="43">
        <v>28.247399999999999</v>
      </c>
      <c r="N51" s="43">
        <v>1.1914</v>
      </c>
    </row>
    <row r="52" spans="1:15" ht="35.25" customHeight="1" x14ac:dyDescent="0.2">
      <c r="A52" s="61" t="s">
        <v>36</v>
      </c>
      <c r="B52" s="41">
        <v>200</v>
      </c>
      <c r="C52" s="41">
        <v>0.6</v>
      </c>
      <c r="D52" s="41">
        <v>0.1</v>
      </c>
      <c r="E52" s="41">
        <v>20.2</v>
      </c>
      <c r="F52" s="41">
        <v>83.6</v>
      </c>
      <c r="G52" s="41">
        <v>2E-3</v>
      </c>
      <c r="H52" s="41">
        <v>1.1000000000000001</v>
      </c>
      <c r="I52" s="62"/>
      <c r="J52" s="62"/>
      <c r="K52" s="62">
        <v>15.7</v>
      </c>
      <c r="L52" s="62">
        <v>16.3</v>
      </c>
      <c r="M52" s="62">
        <v>3.36</v>
      </c>
      <c r="N52" s="62">
        <v>0.37</v>
      </c>
    </row>
    <row r="53" spans="1:15" s="22" customFormat="1" ht="31.5" customHeight="1" x14ac:dyDescent="0.4">
      <c r="A53" s="45" t="s">
        <v>21</v>
      </c>
      <c r="B53" s="46">
        <v>30</v>
      </c>
      <c r="C53" s="47">
        <v>1.98</v>
      </c>
      <c r="D53" s="47">
        <v>0.36</v>
      </c>
      <c r="E53" s="47">
        <v>11.88</v>
      </c>
      <c r="F53" s="47">
        <v>59.400000000000006</v>
      </c>
      <c r="G53" s="48">
        <v>3.4000000000000002E-2</v>
      </c>
      <c r="H53" s="49">
        <v>0</v>
      </c>
      <c r="I53" s="50">
        <v>0</v>
      </c>
      <c r="J53" s="51">
        <v>0.27999999999999997</v>
      </c>
      <c r="K53" s="51">
        <v>5.8000000000000007</v>
      </c>
      <c r="L53" s="51">
        <v>30</v>
      </c>
      <c r="M53" s="51">
        <v>9.4</v>
      </c>
      <c r="N53" s="51">
        <v>0.78</v>
      </c>
      <c r="O53" s="23"/>
    </row>
    <row r="54" spans="1:15" ht="32.25" customHeight="1" x14ac:dyDescent="0.2">
      <c r="A54" s="73" t="s">
        <v>13</v>
      </c>
      <c r="B54" s="52">
        <v>512</v>
      </c>
      <c r="C54" s="53">
        <f>C51+C52+C53</f>
        <v>7.8582999999999998</v>
      </c>
      <c r="D54" s="53">
        <f t="shared" ref="D54:N54" si="8">D51+D52+D53</f>
        <v>9.9583999999999993</v>
      </c>
      <c r="E54" s="53">
        <f t="shared" si="8"/>
        <v>46.171200000000006</v>
      </c>
      <c r="F54" s="53">
        <f t="shared" si="8"/>
        <v>311.77</v>
      </c>
      <c r="G54" s="53">
        <f t="shared" si="8"/>
        <v>0.14030000000000001</v>
      </c>
      <c r="H54" s="53">
        <f t="shared" si="8"/>
        <v>9.7393999999999981</v>
      </c>
      <c r="I54" s="53">
        <f t="shared" si="8"/>
        <v>18.756</v>
      </c>
      <c r="J54" s="53">
        <f t="shared" si="8"/>
        <v>2.7083999999999997</v>
      </c>
      <c r="K54" s="53">
        <f t="shared" si="8"/>
        <v>69.574399999999997</v>
      </c>
      <c r="L54" s="53">
        <f t="shared" si="8"/>
        <v>132.02699999999999</v>
      </c>
      <c r="M54" s="53">
        <f t="shared" si="8"/>
        <v>41.007399999999997</v>
      </c>
      <c r="N54" s="53">
        <f t="shared" si="8"/>
        <v>2.3414000000000001</v>
      </c>
      <c r="O54" s="19"/>
    </row>
    <row r="55" spans="1:15" ht="24" customHeight="1" x14ac:dyDescent="0.2">
      <c r="A55" s="73"/>
      <c r="B55" s="52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19"/>
    </row>
    <row r="56" spans="1:15" ht="31.5" customHeight="1" x14ac:dyDescent="0.2">
      <c r="A56" s="94" t="s">
        <v>16</v>
      </c>
      <c r="B56" s="84"/>
      <c r="C56" s="84"/>
      <c r="D56" s="84"/>
      <c r="E56" s="84"/>
      <c r="F56" s="84"/>
      <c r="G56" s="84"/>
      <c r="H56" s="84"/>
      <c r="I56" s="58"/>
      <c r="J56" s="59"/>
      <c r="K56" s="59"/>
      <c r="L56" s="59"/>
      <c r="M56" s="59"/>
      <c r="N56" s="59"/>
    </row>
    <row r="57" spans="1:15" ht="30" customHeight="1" x14ac:dyDescent="0.2">
      <c r="A57" s="87" t="s">
        <v>45</v>
      </c>
      <c r="B57" s="41" t="s">
        <v>23</v>
      </c>
      <c r="C57" s="42">
        <v>9.5058399999999992</v>
      </c>
      <c r="D57" s="42">
        <v>7.9240599999999999</v>
      </c>
      <c r="E57" s="42">
        <v>16.301400000000001</v>
      </c>
      <c r="F57" s="42">
        <v>176.392</v>
      </c>
      <c r="G57" s="42">
        <v>0.17061999999999999</v>
      </c>
      <c r="H57" s="43">
        <v>5.9225000000000003</v>
      </c>
      <c r="I57" s="43">
        <v>4.3999999999999995</v>
      </c>
      <c r="J57" s="43">
        <v>2.5808</v>
      </c>
      <c r="K57" s="43">
        <v>55.009399999999999</v>
      </c>
      <c r="L57" s="43">
        <v>183.66019999999997</v>
      </c>
      <c r="M57" s="43">
        <v>45.384</v>
      </c>
      <c r="N57" s="42">
        <v>2.1482000000000001</v>
      </c>
    </row>
    <row r="58" spans="1:15" ht="34.5" customHeight="1" x14ac:dyDescent="0.2">
      <c r="A58" s="72" t="s">
        <v>32</v>
      </c>
      <c r="B58" s="41" t="s">
        <v>33</v>
      </c>
      <c r="C58" s="41">
        <v>7.0000000000000007E-2</v>
      </c>
      <c r="D58" s="41">
        <v>0.02</v>
      </c>
      <c r="E58" s="41">
        <v>10</v>
      </c>
      <c r="F58" s="42">
        <v>40</v>
      </c>
      <c r="G58" s="41"/>
      <c r="H58" s="41">
        <v>0.03</v>
      </c>
      <c r="I58" s="41"/>
      <c r="J58" s="41"/>
      <c r="K58" s="41">
        <v>10.95</v>
      </c>
      <c r="L58" s="41">
        <v>2.8</v>
      </c>
      <c r="M58" s="41">
        <v>1.4</v>
      </c>
      <c r="N58" s="62">
        <v>0.26</v>
      </c>
    </row>
    <row r="59" spans="1:15" s="22" customFormat="1" ht="28.5" customHeight="1" x14ac:dyDescent="0.4">
      <c r="A59" s="45" t="s">
        <v>21</v>
      </c>
      <c r="B59" s="46">
        <v>30</v>
      </c>
      <c r="C59" s="47">
        <v>1.98</v>
      </c>
      <c r="D59" s="47">
        <v>0.36</v>
      </c>
      <c r="E59" s="47">
        <v>11.88</v>
      </c>
      <c r="F59" s="47">
        <v>59.400000000000006</v>
      </c>
      <c r="G59" s="48">
        <v>3.4000000000000002E-2</v>
      </c>
      <c r="H59" s="49">
        <v>0</v>
      </c>
      <c r="I59" s="50">
        <v>0</v>
      </c>
      <c r="J59" s="51">
        <v>0.27999999999999997</v>
      </c>
      <c r="K59" s="51">
        <v>5.8000000000000007</v>
      </c>
      <c r="L59" s="51">
        <v>30</v>
      </c>
      <c r="M59" s="51">
        <v>9.4</v>
      </c>
      <c r="N59" s="51">
        <v>0.78</v>
      </c>
      <c r="O59" s="23"/>
    </row>
    <row r="60" spans="1:15" ht="31.5" customHeight="1" x14ac:dyDescent="0.2">
      <c r="A60" s="88" t="s">
        <v>13</v>
      </c>
      <c r="B60" s="52">
        <v>502</v>
      </c>
      <c r="C60" s="53">
        <f>C57+C58+C59</f>
        <v>11.55584</v>
      </c>
      <c r="D60" s="53">
        <f t="shared" ref="D60:N60" si="9">D57+D58+D59</f>
        <v>8.3040599999999998</v>
      </c>
      <c r="E60" s="53">
        <f t="shared" si="9"/>
        <v>38.181400000000004</v>
      </c>
      <c r="F60" s="53">
        <f t="shared" si="9"/>
        <v>275.79200000000003</v>
      </c>
      <c r="G60" s="53">
        <f t="shared" si="9"/>
        <v>0.20462</v>
      </c>
      <c r="H60" s="53">
        <f t="shared" si="9"/>
        <v>5.9525000000000006</v>
      </c>
      <c r="I60" s="53">
        <f t="shared" si="9"/>
        <v>4.3999999999999995</v>
      </c>
      <c r="J60" s="53">
        <f t="shared" si="9"/>
        <v>2.8607999999999998</v>
      </c>
      <c r="K60" s="53">
        <f t="shared" si="9"/>
        <v>71.759399999999999</v>
      </c>
      <c r="L60" s="53">
        <f t="shared" si="9"/>
        <v>216.46019999999999</v>
      </c>
      <c r="M60" s="53">
        <f t="shared" si="9"/>
        <v>56.183999999999997</v>
      </c>
      <c r="N60" s="53">
        <f t="shared" si="9"/>
        <v>3.1882000000000001</v>
      </c>
    </row>
    <row r="61" spans="1:15" ht="31.5" customHeight="1" x14ac:dyDescent="0.2">
      <c r="A61" s="88"/>
      <c r="B61" s="52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</row>
    <row r="62" spans="1:15" ht="26.25" customHeight="1" x14ac:dyDescent="0.2">
      <c r="A62" s="94" t="s">
        <v>17</v>
      </c>
      <c r="B62" s="84"/>
      <c r="C62" s="44"/>
      <c r="D62" s="44"/>
      <c r="E62" s="44"/>
      <c r="F62" s="44"/>
      <c r="G62" s="44"/>
      <c r="H62" s="44"/>
      <c r="I62" s="66"/>
      <c r="J62" s="62"/>
      <c r="K62" s="62"/>
      <c r="L62" s="62"/>
      <c r="M62" s="62"/>
      <c r="N62" s="62"/>
    </row>
    <row r="63" spans="1:15" ht="27.75" customHeight="1" x14ac:dyDescent="0.2">
      <c r="A63" s="86" t="s">
        <v>46</v>
      </c>
      <c r="B63" s="41" t="s">
        <v>20</v>
      </c>
      <c r="C63" s="81">
        <v>7.0675000000000008</v>
      </c>
      <c r="D63" s="81">
        <v>7.3765000000000001</v>
      </c>
      <c r="E63" s="81">
        <v>18.843499999999999</v>
      </c>
      <c r="F63" s="81">
        <v>183.55</v>
      </c>
      <c r="G63" s="81">
        <v>0.111</v>
      </c>
      <c r="H63" s="81">
        <v>6.1040000000000001</v>
      </c>
      <c r="I63" s="43">
        <v>29.78</v>
      </c>
      <c r="J63" s="43">
        <v>1.7629999999999999</v>
      </c>
      <c r="K63" s="43">
        <v>41.44</v>
      </c>
      <c r="L63" s="43">
        <v>96.824999999999989</v>
      </c>
      <c r="M63" s="43">
        <v>28.392000000000003</v>
      </c>
      <c r="N63" s="43">
        <v>1.4570000000000001</v>
      </c>
    </row>
    <row r="64" spans="1:15" ht="30" customHeight="1" x14ac:dyDescent="0.2">
      <c r="A64" s="72" t="s">
        <v>40</v>
      </c>
      <c r="B64" s="41">
        <v>200</v>
      </c>
      <c r="C64" s="41">
        <v>0.67800000000000005</v>
      </c>
      <c r="D64" s="41">
        <v>0.27799999999999997</v>
      </c>
      <c r="E64" s="41">
        <v>10.76</v>
      </c>
      <c r="F64" s="41">
        <v>48.2</v>
      </c>
      <c r="G64" s="41">
        <v>1.2E-2</v>
      </c>
      <c r="H64" s="41">
        <v>100</v>
      </c>
      <c r="I64" s="62">
        <v>0</v>
      </c>
      <c r="J64" s="62">
        <v>0.76</v>
      </c>
      <c r="K64" s="62">
        <v>21.340000000000003</v>
      </c>
      <c r="L64" s="62">
        <v>3.44</v>
      </c>
      <c r="M64" s="62">
        <v>3.44</v>
      </c>
      <c r="N64" s="62">
        <v>0.63400000000000001</v>
      </c>
    </row>
    <row r="65" spans="1:16" s="22" customFormat="1" ht="27" customHeight="1" x14ac:dyDescent="0.4">
      <c r="A65" s="45" t="s">
        <v>21</v>
      </c>
      <c r="B65" s="46">
        <v>30</v>
      </c>
      <c r="C65" s="47">
        <v>1.98</v>
      </c>
      <c r="D65" s="47">
        <v>0.36</v>
      </c>
      <c r="E65" s="47">
        <v>11.88</v>
      </c>
      <c r="F65" s="47">
        <v>59.400000000000006</v>
      </c>
      <c r="G65" s="48">
        <v>3.4000000000000002E-2</v>
      </c>
      <c r="H65" s="49">
        <v>0</v>
      </c>
      <c r="I65" s="50">
        <v>0</v>
      </c>
      <c r="J65" s="51">
        <v>0.27999999999999997</v>
      </c>
      <c r="K65" s="51">
        <v>5.8000000000000007</v>
      </c>
      <c r="L65" s="51">
        <v>30</v>
      </c>
      <c r="M65" s="51">
        <v>9.4</v>
      </c>
      <c r="N65" s="51">
        <v>0.78</v>
      </c>
      <c r="O65" s="23"/>
    </row>
    <row r="66" spans="1:16" ht="34.5" customHeight="1" x14ac:dyDescent="0.2">
      <c r="A66" s="88" t="s">
        <v>13</v>
      </c>
      <c r="B66" s="52">
        <v>495</v>
      </c>
      <c r="C66" s="89">
        <f>C63+C64+C65</f>
        <v>9.7255000000000003</v>
      </c>
      <c r="D66" s="89">
        <f t="shared" ref="D66:N66" si="10">D63+D64+D65</f>
        <v>8.0145</v>
      </c>
      <c r="E66" s="89">
        <f t="shared" si="10"/>
        <v>41.483499999999999</v>
      </c>
      <c r="F66" s="89">
        <f t="shared" si="10"/>
        <v>291.14999999999998</v>
      </c>
      <c r="G66" s="89">
        <f t="shared" si="10"/>
        <v>0.157</v>
      </c>
      <c r="H66" s="89">
        <f t="shared" si="10"/>
        <v>106.104</v>
      </c>
      <c r="I66" s="89">
        <f t="shared" si="10"/>
        <v>29.78</v>
      </c>
      <c r="J66" s="89">
        <f t="shared" si="10"/>
        <v>2.8029999999999995</v>
      </c>
      <c r="K66" s="89">
        <f t="shared" si="10"/>
        <v>68.58</v>
      </c>
      <c r="L66" s="89">
        <f t="shared" si="10"/>
        <v>130.26499999999999</v>
      </c>
      <c r="M66" s="89">
        <f t="shared" si="10"/>
        <v>41.232000000000006</v>
      </c>
      <c r="N66" s="89">
        <f t="shared" si="10"/>
        <v>2.8710000000000004</v>
      </c>
    </row>
    <row r="67" spans="1:16" ht="21.95" customHeight="1" x14ac:dyDescent="0.2">
      <c r="A67" s="73" t="s">
        <v>27</v>
      </c>
      <c r="B67" s="52">
        <f>B42+B48+B54+B66+B60</f>
        <v>2523</v>
      </c>
      <c r="C67" s="53">
        <f t="shared" ref="C67:N67" si="11">C42+C48+C54+C66+C60</f>
        <v>55.926820000000006</v>
      </c>
      <c r="D67" s="53">
        <f t="shared" si="11"/>
        <v>49.281079999999996</v>
      </c>
      <c r="E67" s="53">
        <f t="shared" si="11"/>
        <v>236.16640000000001</v>
      </c>
      <c r="F67" s="53">
        <f t="shared" si="11"/>
        <v>1675.346</v>
      </c>
      <c r="G67" s="53">
        <f t="shared" si="11"/>
        <v>1.14716</v>
      </c>
      <c r="H67" s="53">
        <f t="shared" si="11"/>
        <v>145.1069</v>
      </c>
      <c r="I67" s="53">
        <f t="shared" si="11"/>
        <v>71.736000000000004</v>
      </c>
      <c r="J67" s="53">
        <f t="shared" si="11"/>
        <v>17.0778</v>
      </c>
      <c r="K67" s="53">
        <f t="shared" si="11"/>
        <v>427.65759999999989</v>
      </c>
      <c r="L67" s="53">
        <f t="shared" si="11"/>
        <v>909.82259999999985</v>
      </c>
      <c r="M67" s="53">
        <f t="shared" si="11"/>
        <v>295.14639999999997</v>
      </c>
      <c r="N67" s="53">
        <f t="shared" si="11"/>
        <v>17.14</v>
      </c>
      <c r="O67" s="19"/>
      <c r="P67" s="32"/>
    </row>
    <row r="68" spans="1:16" ht="21.95" customHeight="1" x14ac:dyDescent="0.2">
      <c r="A68" s="88" t="s">
        <v>28</v>
      </c>
      <c r="B68" s="52">
        <f>B35+B67</f>
        <v>5044</v>
      </c>
      <c r="C68" s="53">
        <f t="shared" ref="C68:N68" si="12">C35+C67</f>
        <v>96.367466666666672</v>
      </c>
      <c r="D68" s="53">
        <f t="shared" si="12"/>
        <v>90.584766666666667</v>
      </c>
      <c r="E68" s="53">
        <f t="shared" si="12"/>
        <v>422.39890000000003</v>
      </c>
      <c r="F68" s="53">
        <f t="shared" si="12"/>
        <v>2994.4333333333334</v>
      </c>
      <c r="G68" s="53">
        <f t="shared" si="12"/>
        <v>1.7790333333333332</v>
      </c>
      <c r="H68" s="53">
        <f t="shared" si="12"/>
        <v>290.51030000000003</v>
      </c>
      <c r="I68" s="53">
        <f t="shared" si="12"/>
        <v>140.52199999999999</v>
      </c>
      <c r="J68" s="53">
        <f t="shared" si="12"/>
        <v>30.7468</v>
      </c>
      <c r="K68" s="53">
        <f t="shared" si="12"/>
        <v>759.73413333333315</v>
      </c>
      <c r="L68" s="53">
        <f t="shared" si="12"/>
        <v>1534.0866666666666</v>
      </c>
      <c r="M68" s="53">
        <f t="shared" si="12"/>
        <v>486.41546666666659</v>
      </c>
      <c r="N68" s="53">
        <f t="shared" si="12"/>
        <v>28.572133333333333</v>
      </c>
      <c r="O68" s="14"/>
      <c r="P68" s="32"/>
    </row>
    <row r="69" spans="1:16" ht="29.25" customHeight="1" x14ac:dyDescent="0.2">
      <c r="A69" s="90" t="s">
        <v>18</v>
      </c>
      <c r="B69" s="91">
        <f>B68/10</f>
        <v>504.4</v>
      </c>
      <c r="C69" s="53">
        <f t="shared" ref="C69:N69" si="13">C68/10</f>
        <v>9.6367466666666672</v>
      </c>
      <c r="D69" s="53">
        <f t="shared" si="13"/>
        <v>9.0584766666666674</v>
      </c>
      <c r="E69" s="53">
        <f t="shared" si="13"/>
        <v>42.239890000000003</v>
      </c>
      <c r="F69" s="53">
        <f t="shared" si="13"/>
        <v>299.44333333333333</v>
      </c>
      <c r="G69" s="53">
        <f t="shared" si="13"/>
        <v>0.17790333333333333</v>
      </c>
      <c r="H69" s="53">
        <f t="shared" si="13"/>
        <v>29.051030000000004</v>
      </c>
      <c r="I69" s="53">
        <f t="shared" si="13"/>
        <v>14.052199999999999</v>
      </c>
      <c r="J69" s="53">
        <f t="shared" si="13"/>
        <v>3.0746799999999999</v>
      </c>
      <c r="K69" s="53">
        <f t="shared" si="13"/>
        <v>75.973413333333312</v>
      </c>
      <c r="L69" s="53">
        <f t="shared" si="13"/>
        <v>153.40866666666665</v>
      </c>
      <c r="M69" s="53">
        <f t="shared" si="13"/>
        <v>48.641546666666656</v>
      </c>
      <c r="N69" s="53">
        <f t="shared" si="13"/>
        <v>2.8572133333333332</v>
      </c>
      <c r="O69" s="14"/>
      <c r="P69" s="32"/>
    </row>
    <row r="70" spans="1:16" ht="21.95" customHeight="1" x14ac:dyDescent="0.2">
      <c r="A70" s="34"/>
      <c r="B70" s="20"/>
      <c r="C70" s="21"/>
      <c r="D70" s="21"/>
      <c r="E70" s="21"/>
      <c r="F70" s="21"/>
      <c r="G70" s="15"/>
      <c r="H70" s="15"/>
      <c r="I70" s="17"/>
      <c r="J70" s="18"/>
      <c r="K70" s="18"/>
      <c r="L70" s="18"/>
      <c r="M70" s="18"/>
      <c r="N70" s="18"/>
      <c r="O70" s="14"/>
      <c r="P70" s="32"/>
    </row>
    <row r="71" spans="1:16" ht="21.95" customHeight="1" x14ac:dyDescent="0.2">
      <c r="A71" s="33"/>
      <c r="B71" s="16"/>
      <c r="C71" s="15"/>
      <c r="D71" s="15"/>
      <c r="E71" s="15"/>
      <c r="F71" s="15"/>
      <c r="G71" s="15"/>
      <c r="H71" s="15"/>
      <c r="I71" s="17"/>
      <c r="J71" s="18"/>
      <c r="K71" s="18"/>
      <c r="L71" s="18"/>
      <c r="M71" s="18"/>
      <c r="N71" s="18"/>
    </row>
    <row r="72" spans="1:16" ht="21.95" customHeight="1" x14ac:dyDescent="0.2">
      <c r="A72" s="12"/>
      <c r="B72" s="10"/>
      <c r="C72" s="10"/>
      <c r="D72" s="10"/>
      <c r="E72" s="10"/>
      <c r="F72" s="10"/>
      <c r="G72" s="10"/>
      <c r="H72" s="9"/>
      <c r="I72" s="12"/>
      <c r="J72" s="13"/>
      <c r="K72" s="13"/>
      <c r="L72" s="13"/>
      <c r="M72" s="13"/>
      <c r="N72" s="13"/>
    </row>
    <row r="73" spans="1:16" x14ac:dyDescent="0.2">
      <c r="A73" s="10"/>
      <c r="B73" s="26"/>
      <c r="C73" s="25"/>
      <c r="D73" s="25"/>
      <c r="E73" s="25"/>
      <c r="F73" s="25"/>
      <c r="G73" s="24"/>
      <c r="H73" s="24"/>
      <c r="I73" s="14"/>
      <c r="J73" s="27"/>
      <c r="K73" s="27"/>
      <c r="L73" s="27"/>
      <c r="M73" s="27"/>
      <c r="N73" s="27"/>
    </row>
    <row r="74" spans="1:16" x14ac:dyDescent="0.2">
      <c r="A74" s="10"/>
      <c r="B74" s="26"/>
      <c r="C74" s="25"/>
      <c r="D74" s="25"/>
      <c r="E74" s="25"/>
      <c r="F74" s="25"/>
      <c r="G74" s="24"/>
      <c r="H74" s="24"/>
      <c r="I74" s="14"/>
      <c r="J74" s="27"/>
      <c r="K74" s="27"/>
      <c r="L74" s="27"/>
      <c r="M74" s="27"/>
      <c r="N74" s="27"/>
    </row>
    <row r="75" spans="1:16" x14ac:dyDescent="0.2">
      <c r="A75" s="10"/>
      <c r="B75" s="26"/>
      <c r="C75" s="25"/>
      <c r="D75" s="25"/>
      <c r="E75" s="25"/>
      <c r="F75" s="25"/>
      <c r="G75" s="24"/>
      <c r="H75" s="24"/>
      <c r="I75" s="14"/>
      <c r="J75" s="27"/>
      <c r="K75" s="27"/>
      <c r="L75" s="27"/>
      <c r="M75" s="27"/>
      <c r="N75" s="27"/>
    </row>
    <row r="76" spans="1:16" x14ac:dyDescent="0.2">
      <c r="A76" s="10"/>
      <c r="B76" s="26"/>
      <c r="C76" s="25"/>
      <c r="D76" s="25"/>
      <c r="E76" s="25"/>
      <c r="F76" s="25"/>
      <c r="G76" s="24"/>
      <c r="H76" s="24"/>
      <c r="I76" s="14"/>
      <c r="J76" s="27"/>
      <c r="K76" s="27"/>
      <c r="L76" s="27"/>
      <c r="M76" s="27"/>
      <c r="N76" s="27"/>
    </row>
    <row r="77" spans="1:16" x14ac:dyDescent="0.2">
      <c r="A77" s="10"/>
      <c r="B77" s="26"/>
      <c r="C77" s="25"/>
      <c r="D77" s="25"/>
      <c r="E77" s="25"/>
      <c r="F77" s="25"/>
      <c r="G77" s="24"/>
      <c r="H77" s="24"/>
      <c r="I77" s="14"/>
      <c r="J77" s="27"/>
      <c r="K77" s="27"/>
      <c r="L77" s="27"/>
      <c r="M77" s="27"/>
      <c r="N77" s="27"/>
    </row>
    <row r="78" spans="1:16" x14ac:dyDescent="0.2">
      <c r="A78" s="10"/>
      <c r="B78" s="26"/>
      <c r="C78" s="25"/>
      <c r="D78" s="25"/>
      <c r="E78" s="25"/>
      <c r="F78" s="25"/>
      <c r="G78" s="24"/>
      <c r="H78" s="24"/>
      <c r="I78" s="14"/>
      <c r="J78" s="27"/>
      <c r="K78" s="27"/>
      <c r="L78" s="27"/>
      <c r="M78" s="27"/>
      <c r="N78" s="27"/>
    </row>
    <row r="79" spans="1:16" x14ac:dyDescent="0.2">
      <c r="A79" s="10"/>
      <c r="B79" s="26"/>
      <c r="C79" s="25"/>
      <c r="D79" s="25"/>
      <c r="E79" s="25"/>
      <c r="F79" s="25"/>
      <c r="G79" s="24"/>
      <c r="H79" s="24"/>
      <c r="I79" s="14"/>
      <c r="J79" s="27"/>
      <c r="K79" s="27"/>
      <c r="L79" s="27"/>
      <c r="M79" s="27"/>
      <c r="N79" s="27"/>
    </row>
    <row r="80" spans="1:16" x14ac:dyDescent="0.2">
      <c r="A80" s="10"/>
      <c r="B80" s="26"/>
      <c r="C80" s="25"/>
      <c r="D80" s="25"/>
      <c r="E80" s="25"/>
      <c r="F80" s="25"/>
      <c r="G80" s="24"/>
      <c r="H80" s="24"/>
      <c r="I80" s="14"/>
      <c r="J80" s="27"/>
      <c r="K80" s="27"/>
      <c r="L80" s="27"/>
      <c r="M80" s="27"/>
      <c r="N80" s="27"/>
    </row>
    <row r="81" spans="1:14" x14ac:dyDescent="0.2">
      <c r="A81" s="10"/>
      <c r="B81" s="26"/>
      <c r="C81" s="25"/>
      <c r="D81" s="25"/>
      <c r="E81" s="25"/>
      <c r="F81" s="25"/>
      <c r="G81" s="24"/>
      <c r="H81" s="24"/>
      <c r="I81" s="14"/>
      <c r="J81" s="27"/>
      <c r="K81" s="27"/>
      <c r="L81" s="27"/>
      <c r="M81" s="27"/>
      <c r="N81" s="27"/>
    </row>
    <row r="82" spans="1:14" x14ac:dyDescent="0.2">
      <c r="A82" s="10"/>
      <c r="B82" s="26"/>
      <c r="C82" s="25"/>
      <c r="D82" s="25"/>
      <c r="E82" s="25"/>
      <c r="F82" s="25"/>
      <c r="G82" s="24"/>
      <c r="H82" s="24"/>
      <c r="I82" s="14"/>
      <c r="J82" s="27"/>
      <c r="K82" s="27"/>
      <c r="L82" s="27"/>
      <c r="M82" s="27"/>
      <c r="N82" s="27"/>
    </row>
    <row r="83" spans="1:14" x14ac:dyDescent="0.2">
      <c r="A83" s="10"/>
      <c r="B83" s="26"/>
      <c r="C83" s="25"/>
      <c r="D83" s="25"/>
      <c r="E83" s="25"/>
      <c r="F83" s="25"/>
      <c r="G83" s="24"/>
      <c r="H83" s="24"/>
      <c r="I83" s="14"/>
      <c r="J83" s="27"/>
      <c r="K83" s="27"/>
      <c r="L83" s="27"/>
      <c r="M83" s="27"/>
      <c r="N83" s="27"/>
    </row>
    <row r="84" spans="1:14" x14ac:dyDescent="0.2">
      <c r="A84" s="10"/>
      <c r="B84" s="26"/>
      <c r="C84" s="25"/>
      <c r="D84" s="25"/>
      <c r="E84" s="25"/>
      <c r="F84" s="25"/>
      <c r="G84" s="24"/>
      <c r="H84" s="24"/>
      <c r="I84" s="14"/>
      <c r="J84" s="27"/>
      <c r="K84" s="27"/>
      <c r="L84" s="27"/>
      <c r="M84" s="27"/>
      <c r="N84" s="27"/>
    </row>
    <row r="85" spans="1:14" x14ac:dyDescent="0.2">
      <c r="A85" s="10"/>
      <c r="B85" s="26"/>
      <c r="C85" s="25"/>
      <c r="D85" s="25"/>
      <c r="E85" s="25"/>
      <c r="F85" s="25"/>
      <c r="G85" s="24"/>
      <c r="H85" s="24"/>
      <c r="I85" s="14"/>
      <c r="J85" s="27"/>
      <c r="K85" s="27"/>
      <c r="L85" s="27"/>
      <c r="M85" s="27"/>
      <c r="N85" s="27"/>
    </row>
  </sheetData>
  <mergeCells count="3">
    <mergeCell ref="A2:J2"/>
    <mergeCell ref="A4:N4"/>
    <mergeCell ref="A36:N36"/>
  </mergeCells>
  <pageMargins left="0.11811023622047245" right="0.11811023622047245" top="0.15748031496062992" bottom="0.15748031496062992" header="0.31496062992125984" footer="0.31496062992125984"/>
  <pageSetup paperSize="9" scale="5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30 руб.!!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Гилязетдинова Илмира Вагизовна</cp:lastModifiedBy>
  <cp:lastPrinted>2022-12-20T13:19:20Z</cp:lastPrinted>
  <dcterms:created xsi:type="dcterms:W3CDTF">2019-05-27T07:01:07Z</dcterms:created>
  <dcterms:modified xsi:type="dcterms:W3CDTF">2022-12-26T06:19:03Z</dcterms:modified>
</cp:coreProperties>
</file>