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95" windowWidth="16665" windowHeight="6675"/>
  </bookViews>
  <sheets>
    <sheet name="Бланк на 2018-2019 " sheetId="7" r:id="rId1"/>
  </sheets>
  <definedNames>
    <definedName name="_xlnm.Print_Area" localSheetId="0">'Бланк на 2018-2019 '!$A$1:$AS$98</definedName>
  </definedNames>
  <calcPr calcId="125725"/>
</workbook>
</file>

<file path=xl/calcChain.xml><?xml version="1.0" encoding="utf-8"?>
<calcChain xmlns="http://schemas.openxmlformats.org/spreadsheetml/2006/main">
  <c r="G27" i="7"/>
  <c r="AR85" l="1"/>
  <c r="AC85"/>
  <c r="AB85"/>
  <c r="AA85"/>
  <c r="W85"/>
  <c r="V85"/>
  <c r="U85"/>
  <c r="N85"/>
  <c r="M85"/>
  <c r="L85"/>
  <c r="G85"/>
  <c r="F85"/>
  <c r="AS79"/>
  <c r="AR79"/>
  <c r="AQ79"/>
  <c r="AP79"/>
  <c r="AS50"/>
  <c r="AR50"/>
  <c r="AQ50"/>
  <c r="AP50"/>
  <c r="AS45"/>
  <c r="AR45"/>
  <c r="AQ45"/>
  <c r="AP45"/>
  <c r="AS38"/>
  <c r="AR38"/>
  <c r="AQ38"/>
  <c r="AP38"/>
  <c r="AS27"/>
  <c r="AR27"/>
  <c r="AQ27"/>
  <c r="AQ85" s="1"/>
  <c r="AP27"/>
  <c r="AP85" s="1"/>
  <c r="H27"/>
  <c r="H85" s="1"/>
  <c r="AS85" l="1"/>
  <c r="AE38"/>
  <c r="G84"/>
  <c r="H84"/>
  <c r="I84"/>
  <c r="J84"/>
  <c r="K84"/>
  <c r="L84"/>
  <c r="M84"/>
  <c r="N84"/>
  <c r="O84"/>
  <c r="P84"/>
  <c r="Q84"/>
  <c r="R84"/>
  <c r="S84"/>
  <c r="T84"/>
  <c r="U84"/>
  <c r="V84"/>
  <c r="W84"/>
  <c r="X84"/>
  <c r="Y84"/>
  <c r="Z84"/>
  <c r="AA84"/>
  <c r="AB84"/>
  <c r="AC84"/>
  <c r="AD84"/>
  <c r="AE84"/>
  <c r="AF84"/>
  <c r="AG84"/>
  <c r="AH84"/>
  <c r="AI84"/>
  <c r="AJ84"/>
  <c r="AK84"/>
  <c r="AL84"/>
  <c r="AM84"/>
  <c r="AN84"/>
  <c r="AO84"/>
  <c r="F84"/>
  <c r="G79"/>
  <c r="H79"/>
  <c r="I79"/>
  <c r="J79"/>
  <c r="K79"/>
  <c r="L79"/>
  <c r="M79"/>
  <c r="N79"/>
  <c r="O79"/>
  <c r="P79"/>
  <c r="Q79"/>
  <c r="R79"/>
  <c r="S79"/>
  <c r="T79"/>
  <c r="U79"/>
  <c r="V79"/>
  <c r="W79"/>
  <c r="X79"/>
  <c r="Y79"/>
  <c r="Z79"/>
  <c r="AA79"/>
  <c r="AB79"/>
  <c r="AC79"/>
  <c r="AD79"/>
  <c r="AE79"/>
  <c r="AF79"/>
  <c r="AG79"/>
  <c r="AH79"/>
  <c r="AI79"/>
  <c r="AJ79"/>
  <c r="AK79"/>
  <c r="AL79"/>
  <c r="AM79"/>
  <c r="AN79"/>
  <c r="AO79"/>
  <c r="F79"/>
  <c r="AQ83"/>
  <c r="AR83"/>
  <c r="AP83"/>
  <c r="AP78"/>
  <c r="AQ78"/>
  <c r="AR78"/>
  <c r="AQ77"/>
  <c r="AR77"/>
  <c r="AP77"/>
  <c r="AQ70"/>
  <c r="AR70"/>
  <c r="AQ71"/>
  <c r="AR71"/>
  <c r="AQ72"/>
  <c r="AR72"/>
  <c r="AQ73"/>
  <c r="AR73"/>
  <c r="AP71"/>
  <c r="AP72"/>
  <c r="AP73"/>
  <c r="AP70"/>
  <c r="G50"/>
  <c r="H50"/>
  <c r="I50"/>
  <c r="J50"/>
  <c r="K50"/>
  <c r="L50"/>
  <c r="M50"/>
  <c r="N50"/>
  <c r="O50"/>
  <c r="P50"/>
  <c r="Q50"/>
  <c r="R50"/>
  <c r="S50"/>
  <c r="T50"/>
  <c r="U50"/>
  <c r="V50"/>
  <c r="W50"/>
  <c r="X50"/>
  <c r="Y50"/>
  <c r="Z50"/>
  <c r="AA50"/>
  <c r="AB50"/>
  <c r="AC50"/>
  <c r="AD50"/>
  <c r="AE50"/>
  <c r="AF50"/>
  <c r="AG50"/>
  <c r="AH50"/>
  <c r="AI50"/>
  <c r="AJ50"/>
  <c r="AK50"/>
  <c r="AL50"/>
  <c r="AM50"/>
  <c r="AN50"/>
  <c r="AO50"/>
  <c r="F50"/>
  <c r="G45"/>
  <c r="H45"/>
  <c r="I45"/>
  <c r="J45"/>
  <c r="K45"/>
  <c r="L45"/>
  <c r="M45"/>
  <c r="N45"/>
  <c r="O45"/>
  <c r="P45"/>
  <c r="Q45"/>
  <c r="R45"/>
  <c r="S45"/>
  <c r="T45"/>
  <c r="U45"/>
  <c r="V45"/>
  <c r="W45"/>
  <c r="X45"/>
  <c r="Y45"/>
  <c r="Z45"/>
  <c r="AA45"/>
  <c r="AB45"/>
  <c r="AC45"/>
  <c r="AD45"/>
  <c r="AE45"/>
  <c r="AF45"/>
  <c r="AG45"/>
  <c r="AH45"/>
  <c r="AI45"/>
  <c r="AJ45"/>
  <c r="AK45"/>
  <c r="AL45"/>
  <c r="AM45"/>
  <c r="AN45"/>
  <c r="AO45"/>
  <c r="F45"/>
  <c r="AQ49"/>
  <c r="AR49"/>
  <c r="AP49"/>
  <c r="AQ48"/>
  <c r="AR48"/>
  <c r="AP48"/>
  <c r="AQ44"/>
  <c r="AR44"/>
  <c r="AQ42"/>
  <c r="AR42"/>
  <c r="AP42"/>
  <c r="AP44"/>
  <c r="AQ41"/>
  <c r="AR41"/>
  <c r="AP41"/>
  <c r="AQ34"/>
  <c r="AR34"/>
  <c r="AP34"/>
  <c r="AQ31"/>
  <c r="AR31"/>
  <c r="AP31"/>
  <c r="I38"/>
  <c r="J38"/>
  <c r="K38"/>
  <c r="L38"/>
  <c r="M38"/>
  <c r="N38"/>
  <c r="O38"/>
  <c r="P38"/>
  <c r="Q38"/>
  <c r="R38"/>
  <c r="S38"/>
  <c r="T38"/>
  <c r="X38"/>
  <c r="X85" s="1"/>
  <c r="Y38"/>
  <c r="Z38"/>
  <c r="AA38"/>
  <c r="AB38"/>
  <c r="AC38"/>
  <c r="AD38"/>
  <c r="AF38"/>
  <c r="AG38"/>
  <c r="AG85" s="1"/>
  <c r="AH38"/>
  <c r="AI38"/>
  <c r="AJ38"/>
  <c r="AK38"/>
  <c r="AK85" s="1"/>
  <c r="AL38"/>
  <c r="AM38"/>
  <c r="AN38"/>
  <c r="AO38"/>
  <c r="AO85" s="1"/>
  <c r="AR23"/>
  <c r="AR24"/>
  <c r="AR26"/>
  <c r="AR22"/>
  <c r="AQ23"/>
  <c r="AQ24"/>
  <c r="AQ26"/>
  <c r="AQ22"/>
  <c r="AP23"/>
  <c r="AP24"/>
  <c r="AP26"/>
  <c r="AP22"/>
  <c r="AN85" l="1"/>
  <c r="AJ85"/>
  <c r="Y85"/>
  <c r="P85"/>
  <c r="AL85"/>
  <c r="AH85"/>
  <c r="Z85"/>
  <c r="AM85"/>
  <c r="AI85"/>
  <c r="R85"/>
  <c r="J85"/>
  <c r="S85"/>
  <c r="O85"/>
  <c r="I85"/>
  <c r="AE85"/>
  <c r="AD85"/>
  <c r="T85"/>
  <c r="AQ84"/>
  <c r="AR84"/>
  <c r="K85"/>
  <c r="AF85"/>
  <c r="Q85"/>
  <c r="AP84"/>
</calcChain>
</file>

<file path=xl/sharedStrings.xml><?xml version="1.0" encoding="utf-8"?>
<sst xmlns="http://schemas.openxmlformats.org/spreadsheetml/2006/main" count="241" uniqueCount="108">
  <si>
    <t>Образование</t>
  </si>
  <si>
    <t>групп</t>
  </si>
  <si>
    <t>часы</t>
  </si>
  <si>
    <t>ГНП</t>
  </si>
  <si>
    <t>2г.о.</t>
  </si>
  <si>
    <t>3г.о.</t>
  </si>
  <si>
    <t>1г.о.</t>
  </si>
  <si>
    <t>Штат/совмес.</t>
  </si>
  <si>
    <t>1 г.о.</t>
  </si>
  <si>
    <t>4г.о.</t>
  </si>
  <si>
    <t>5г.о.</t>
  </si>
  <si>
    <t>"УТВЕРЖДАЮ"</t>
  </si>
  <si>
    <t xml:space="preserve"> ПЛАН КОМПЛЕКТОВАНИЯ</t>
  </si>
  <si>
    <t>"СОГЛАСОВАНО"</t>
  </si>
  <si>
    <t xml:space="preserve">ИТОГО по отделению: </t>
  </si>
  <si>
    <t xml:space="preserve">Всего групп
</t>
  </si>
  <si>
    <t xml:space="preserve">Кол-во час/нед
</t>
  </si>
  <si>
    <t xml:space="preserve">Ф.И.О.
</t>
  </si>
  <si>
    <t xml:space="preserve">ВСМ
</t>
  </si>
  <si>
    <t xml:space="preserve"> </t>
  </si>
  <si>
    <t xml:space="preserve">  </t>
  </si>
  <si>
    <t>_______________________/М.Т.Рахматуллина /</t>
  </si>
  <si>
    <t xml:space="preserve">СО
</t>
  </si>
  <si>
    <t>НП</t>
  </si>
  <si>
    <t>Т (СС)</t>
  </si>
  <si>
    <t>ССМ</t>
  </si>
  <si>
    <t>свыше года</t>
  </si>
  <si>
    <t>3 г.о.</t>
  </si>
  <si>
    <t>№ п/п</t>
  </si>
  <si>
    <t xml:space="preserve">Сумма % 
</t>
  </si>
  <si>
    <t xml:space="preserve">Количество ставок по штатному расписанию </t>
  </si>
  <si>
    <t>спортивно-оздоровительная работа</t>
  </si>
  <si>
    <t>программы спортивной подготовки</t>
  </si>
  <si>
    <t>Директор РЦФКиЮС МС  РТ</t>
  </si>
  <si>
    <t>ВСЕГО по организации</t>
  </si>
  <si>
    <t>чел</t>
  </si>
  <si>
    <t xml:space="preserve">Всего чел.
</t>
  </si>
  <si>
    <t>чел.</t>
  </si>
  <si>
    <t>Руководитель Исполнительного комитета Апастовского МР</t>
  </si>
  <si>
    <t>_________________________  / А. Н. Гибадуллин/</t>
  </si>
  <si>
    <t xml:space="preserve">ОТДЕЛЕНИЕ  СПОРТИВНЫХ ЕДИНОБОРСТВ </t>
  </si>
  <si>
    <t>КОРЭШ</t>
  </si>
  <si>
    <t>Гиламов Р.Ш.</t>
  </si>
  <si>
    <t>выс</t>
  </si>
  <si>
    <t>Хайбуллин И.У.</t>
  </si>
  <si>
    <t>Садреев И.Д.</t>
  </si>
  <si>
    <t>совм</t>
  </si>
  <si>
    <t>штат</t>
  </si>
  <si>
    <t>Мифтахов А. М.</t>
  </si>
  <si>
    <t>САМБО</t>
  </si>
  <si>
    <t>БОКС</t>
  </si>
  <si>
    <t>ТХЭКВОНДО</t>
  </si>
  <si>
    <t>Валиулин И. А.</t>
  </si>
  <si>
    <t>Хакимов Д.Х.</t>
  </si>
  <si>
    <t>Уметбаева Г. К.</t>
  </si>
  <si>
    <t>ОТДЕЛЕНИЕ    ПЛАВАНИЯ</t>
  </si>
  <si>
    <t>ср.сп</t>
  </si>
  <si>
    <t>Галиуллин Р.Р.</t>
  </si>
  <si>
    <t>Гайнуллин Р.Р.</t>
  </si>
  <si>
    <t>Галеев И.Н.</t>
  </si>
  <si>
    <t>ОТДЕЛЕНИЕ   ЛЫЖНЫЕ ГОНКИ</t>
  </si>
  <si>
    <t>Гайнетдинов Ф.З.</t>
  </si>
  <si>
    <t>Яруллин И.М.</t>
  </si>
  <si>
    <t xml:space="preserve">ОТДЕЛЕНИЕ  КОМАНДНЫХ ИГРОВЫХ ВИДОВ СПОРТА </t>
  </si>
  <si>
    <t>ВОЛЕЙБОЛ</t>
  </si>
  <si>
    <t>Гиззатов Р.Р.</t>
  </si>
  <si>
    <t>Шиахметов Ринат Р.</t>
  </si>
  <si>
    <t>Нигматзянов З. Ф,</t>
  </si>
  <si>
    <t>Гильмутдинов А.Р.</t>
  </si>
  <si>
    <t>ФУТБОЛ</t>
  </si>
  <si>
    <t>Гайфуллин И.Ш.</t>
  </si>
  <si>
    <t>Бикмухаметов Р.Д.</t>
  </si>
  <si>
    <t>ОТДЕЛЕНИЕ   ИГРОВЫХ ВИДОВ СПОРТА</t>
  </si>
  <si>
    <t>НАСТОЛЬНЫЙ ТЕННИС</t>
  </si>
  <si>
    <t>Хисамов М. И.</t>
  </si>
  <si>
    <t>Директор организации _______________/ Р.Р. Шиахметов/</t>
  </si>
  <si>
    <t>Ответственный за составление _________________/ Р. Д. Бикмухаметов/</t>
  </si>
  <si>
    <t>18/2</t>
  </si>
  <si>
    <t>1.10%</t>
  </si>
  <si>
    <t>2.10%</t>
  </si>
  <si>
    <t>2.40%</t>
  </si>
  <si>
    <t>3.70%</t>
  </si>
  <si>
    <t>5.60%</t>
  </si>
  <si>
    <t>8.90%</t>
  </si>
  <si>
    <t>13.90%</t>
  </si>
  <si>
    <t>1.50%</t>
  </si>
  <si>
    <t>2.20%</t>
  </si>
  <si>
    <t>3.60%</t>
  </si>
  <si>
    <t>4.60%</t>
  </si>
  <si>
    <t>7.80%</t>
  </si>
  <si>
    <t>10.00%</t>
  </si>
  <si>
    <t>4.20%</t>
  </si>
  <si>
    <t>6.70%</t>
  </si>
  <si>
    <t>11.10%</t>
  </si>
  <si>
    <t>6.50%</t>
  </si>
  <si>
    <t>3.30%</t>
  </si>
  <si>
    <t>12.50%</t>
  </si>
  <si>
    <t>7.40%</t>
  </si>
  <si>
    <t>8.30%</t>
  </si>
  <si>
    <t>3.00%</t>
  </si>
  <si>
    <t>9.70%</t>
  </si>
  <si>
    <t>Муниципальное бюджетное учреждение "Спортивная школа" Апастовского муниципального района Республики Татарстан</t>
  </si>
  <si>
    <t>Кабиров А.С.</t>
  </si>
  <si>
    <t>ОТДЕЛЕНИЕ  КОРЭШ</t>
  </si>
  <si>
    <t>на  2019-2020 тренировочный год</t>
  </si>
  <si>
    <t>в/с</t>
  </si>
  <si>
    <t>9/11</t>
  </si>
  <si>
    <t>Нургалиев Р.Ш.</t>
  </si>
</sst>
</file>

<file path=xl/styles.xml><?xml version="1.0" encoding="utf-8"?>
<styleSheet xmlns="http://schemas.openxmlformats.org/spreadsheetml/2006/main">
  <numFmts count="1">
    <numFmt numFmtId="164" formatCode="0.0%"/>
  </numFmts>
  <fonts count="31">
    <font>
      <sz val="10"/>
      <name val="Arial Cyr"/>
      <charset val="204"/>
    </font>
    <font>
      <b/>
      <sz val="14"/>
      <name val="Arial Cyr"/>
      <charset val="204"/>
    </font>
    <font>
      <b/>
      <sz val="10"/>
      <name val="Arial Cyr"/>
      <charset val="204"/>
    </font>
    <font>
      <b/>
      <sz val="12"/>
      <name val="Arial Cyr"/>
      <charset val="204"/>
    </font>
    <font>
      <b/>
      <i/>
      <sz val="10"/>
      <name val="Arial Cyr"/>
      <charset val="204"/>
    </font>
    <font>
      <b/>
      <sz val="10"/>
      <name val="Arial Cyr"/>
      <family val="2"/>
      <charset val="204"/>
    </font>
    <font>
      <sz val="12"/>
      <name val="Arial Cyr"/>
      <family val="2"/>
      <charset val="204"/>
    </font>
    <font>
      <b/>
      <sz val="12"/>
      <name val="Arial Cyr"/>
      <family val="2"/>
      <charset val="204"/>
    </font>
    <font>
      <b/>
      <sz val="8"/>
      <name val="Arial Cyr"/>
      <family val="2"/>
      <charset val="204"/>
    </font>
    <font>
      <sz val="8"/>
      <name val="Arial Cyr"/>
      <family val="2"/>
      <charset val="204"/>
    </font>
    <font>
      <b/>
      <i/>
      <sz val="10"/>
      <name val="Arial Cyr"/>
      <family val="2"/>
      <charset val="204"/>
    </font>
    <font>
      <sz val="10"/>
      <name val="Arial Cyr"/>
      <family val="2"/>
      <charset val="204"/>
    </font>
    <font>
      <b/>
      <sz val="9"/>
      <name val="Arial Cyr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i/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9"/>
      <name val="Times New Roman"/>
      <family val="1"/>
      <charset val="204"/>
    </font>
    <font>
      <sz val="8"/>
      <name val="Arial Cyr"/>
      <charset val="204"/>
    </font>
    <font>
      <sz val="7"/>
      <name val="Times New Roman"/>
      <family val="1"/>
      <charset val="204"/>
    </font>
    <font>
      <b/>
      <sz val="8"/>
      <color rgb="FFC00000"/>
      <name val="Times New Roman"/>
      <family val="1"/>
      <charset val="204"/>
    </font>
    <font>
      <b/>
      <sz val="7.5"/>
      <name val="Times New Roman"/>
      <family val="1"/>
      <charset val="204"/>
    </font>
    <font>
      <i/>
      <sz val="8"/>
      <color theme="0"/>
      <name val="Times New Roman"/>
      <family val="1"/>
      <charset val="204"/>
    </font>
    <font>
      <i/>
      <sz val="7"/>
      <color theme="0"/>
      <name val="Times New Roman"/>
      <family val="1"/>
      <charset val="204"/>
    </font>
    <font>
      <i/>
      <sz val="10"/>
      <color theme="0"/>
      <name val="Arial Cyr"/>
      <charset val="204"/>
    </font>
    <font>
      <sz val="9"/>
      <name val="Times New Roman"/>
      <family val="1"/>
      <charset val="204"/>
    </font>
    <font>
      <sz val="9"/>
      <name val="Arial Cyr"/>
      <charset val="204"/>
    </font>
    <font>
      <b/>
      <i/>
      <sz val="12"/>
      <color theme="2" tint="-0.499984740745262"/>
      <name val="Times New Roman"/>
      <family val="1"/>
      <charset val="204"/>
    </font>
    <font>
      <b/>
      <i/>
      <sz val="12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06">
    <xf numFmtId="0" fontId="0" fillId="0" borderId="0" xfId="0"/>
    <xf numFmtId="0" fontId="0" fillId="0" borderId="0" xfId="0" applyBorder="1" applyAlignment="1">
      <alignment textRotation="90"/>
    </xf>
    <xf numFmtId="0" fontId="0" fillId="0" borderId="0" xfId="0" applyBorder="1"/>
    <xf numFmtId="0" fontId="3" fillId="0" borderId="0" xfId="0" applyFont="1" applyBorder="1"/>
    <xf numFmtId="0" fontId="2" fillId="0" borderId="0" xfId="0" applyFont="1" applyBorder="1"/>
    <xf numFmtId="0" fontId="8" fillId="0" borderId="0" xfId="0" applyFont="1" applyBorder="1" applyAlignment="1">
      <alignment horizontal="center"/>
    </xf>
    <xf numFmtId="0" fontId="9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9" fillId="0" borderId="0" xfId="0" applyFont="1" applyBorder="1"/>
    <xf numFmtId="0" fontId="8" fillId="0" borderId="0" xfId="0" applyFont="1" applyBorder="1"/>
    <xf numFmtId="0" fontId="8" fillId="0" borderId="0" xfId="0" applyFont="1" applyFill="1" applyBorder="1" applyAlignment="1">
      <alignment horizontal="center"/>
    </xf>
    <xf numFmtId="0" fontId="5" fillId="0" borderId="0" xfId="0" applyFont="1" applyBorder="1"/>
    <xf numFmtId="0" fontId="2" fillId="0" borderId="0" xfId="0" applyFont="1" applyBorder="1" applyAlignment="1"/>
    <xf numFmtId="0" fontId="0" fillId="0" borderId="0" xfId="0" applyNumberFormat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2" fillId="0" borderId="0" xfId="0" applyFont="1" applyBorder="1"/>
    <xf numFmtId="0" fontId="16" fillId="3" borderId="0" xfId="0" applyFont="1" applyFill="1" applyBorder="1" applyAlignment="1">
      <alignment textRotation="90"/>
    </xf>
    <xf numFmtId="0" fontId="16" fillId="4" borderId="26" xfId="0" applyFont="1" applyFill="1" applyBorder="1" applyAlignment="1">
      <alignment horizontal="center"/>
    </xf>
    <xf numFmtId="0" fontId="16" fillId="4" borderId="7" xfId="0" applyFont="1" applyFill="1" applyBorder="1" applyAlignment="1">
      <alignment horizontal="center"/>
    </xf>
    <xf numFmtId="0" fontId="16" fillId="4" borderId="47" xfId="0" applyFont="1" applyFill="1" applyBorder="1" applyAlignment="1">
      <alignment horizontal="center"/>
    </xf>
    <xf numFmtId="0" fontId="16" fillId="4" borderId="27" xfId="0" applyFont="1" applyFill="1" applyBorder="1" applyAlignment="1">
      <alignment horizontal="center"/>
    </xf>
    <xf numFmtId="0" fontId="16" fillId="4" borderId="7" xfId="0" applyFont="1" applyFill="1" applyBorder="1"/>
    <xf numFmtId="0" fontId="16" fillId="4" borderId="3" xfId="0" applyFont="1" applyFill="1" applyBorder="1"/>
    <xf numFmtId="0" fontId="16" fillId="4" borderId="8" xfId="0" applyFont="1" applyFill="1" applyBorder="1"/>
    <xf numFmtId="0" fontId="16" fillId="4" borderId="33" xfId="0" applyFont="1" applyFill="1" applyBorder="1"/>
    <xf numFmtId="0" fontId="16" fillId="4" borderId="41" xfId="0" applyFont="1" applyFill="1" applyBorder="1" applyAlignment="1">
      <alignment horizontal="center"/>
    </xf>
    <xf numFmtId="0" fontId="16" fillId="4" borderId="40" xfId="0" applyFont="1" applyFill="1" applyBorder="1" applyAlignment="1">
      <alignment horizontal="center"/>
    </xf>
    <xf numFmtId="0" fontId="16" fillId="4" borderId="48" xfId="0" applyFont="1" applyFill="1" applyBorder="1" applyAlignment="1">
      <alignment horizontal="center"/>
    </xf>
    <xf numFmtId="0" fontId="16" fillId="4" borderId="49" xfId="0" applyFont="1" applyFill="1" applyBorder="1" applyAlignment="1">
      <alignment horizontal="center"/>
    </xf>
    <xf numFmtId="0" fontId="16" fillId="4" borderId="40" xfId="0" applyFont="1" applyFill="1" applyBorder="1"/>
    <xf numFmtId="0" fontId="16" fillId="4" borderId="2" xfId="0" applyFont="1" applyFill="1" applyBorder="1"/>
    <xf numFmtId="0" fontId="16" fillId="4" borderId="38" xfId="0" applyFont="1" applyFill="1" applyBorder="1" applyAlignment="1">
      <alignment horizontal="center"/>
    </xf>
    <xf numFmtId="0" fontId="16" fillId="4" borderId="36" xfId="0" applyFont="1" applyFill="1" applyBorder="1" applyAlignment="1">
      <alignment horizontal="center"/>
    </xf>
    <xf numFmtId="0" fontId="16" fillId="4" borderId="37" xfId="0" applyFont="1" applyFill="1" applyBorder="1"/>
    <xf numFmtId="0" fontId="16" fillId="4" borderId="38" xfId="0" applyFont="1" applyFill="1" applyBorder="1"/>
    <xf numFmtId="0" fontId="16" fillId="4" borderId="36" xfId="0" applyFont="1" applyFill="1" applyBorder="1"/>
    <xf numFmtId="0" fontId="16" fillId="5" borderId="33" xfId="0" applyFont="1" applyFill="1" applyBorder="1"/>
    <xf numFmtId="0" fontId="16" fillId="4" borderId="45" xfId="0" applyFont="1" applyFill="1" applyBorder="1" applyAlignment="1">
      <alignment horizontal="center"/>
    </xf>
    <xf numFmtId="0" fontId="16" fillId="5" borderId="8" xfId="0" applyFont="1" applyFill="1" applyBorder="1"/>
    <xf numFmtId="0" fontId="19" fillId="0" borderId="30" xfId="0" applyFont="1" applyBorder="1" applyAlignment="1"/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textRotation="90"/>
    </xf>
    <xf numFmtId="0" fontId="20" fillId="0" borderId="0" xfId="0" applyFont="1"/>
    <xf numFmtId="0" fontId="6" fillId="0" borderId="0" xfId="0" applyFont="1" applyBorder="1" applyAlignment="1"/>
    <xf numFmtId="0" fontId="5" fillId="0" borderId="0" xfId="0" applyFont="1" applyBorder="1" applyAlignment="1"/>
    <xf numFmtId="0" fontId="1" fillId="0" borderId="0" xfId="0" applyFont="1" applyBorder="1" applyAlignment="1"/>
    <xf numFmtId="0" fontId="3" fillId="0" borderId="0" xfId="0" applyFont="1" applyBorder="1" applyAlignment="1"/>
    <xf numFmtId="0" fontId="2" fillId="0" borderId="0" xfId="0" applyFont="1" applyBorder="1" applyAlignment="1">
      <alignment textRotation="90"/>
    </xf>
    <xf numFmtId="0" fontId="0" fillId="0" borderId="0" xfId="0" applyBorder="1" applyAlignment="1"/>
    <xf numFmtId="0" fontId="4" fillId="0" borderId="0" xfId="0" applyFont="1" applyBorder="1" applyAlignment="1"/>
    <xf numFmtId="0" fontId="0" fillId="0" borderId="0" xfId="0" applyFill="1" applyBorder="1" applyAlignment="1"/>
    <xf numFmtId="0" fontId="10" fillId="0" borderId="0" xfId="0" applyFont="1" applyBorder="1" applyAlignment="1"/>
    <xf numFmtId="0" fontId="11" fillId="0" borderId="0" xfId="0" applyFont="1" applyBorder="1" applyAlignment="1"/>
    <xf numFmtId="0" fontId="21" fillId="7" borderId="16" xfId="0" applyFont="1" applyFill="1" applyBorder="1" applyAlignment="1">
      <alignment horizontal="center"/>
    </xf>
    <xf numFmtId="0" fontId="16" fillId="7" borderId="27" xfId="0" applyFont="1" applyFill="1" applyBorder="1" applyAlignment="1">
      <alignment horizontal="center"/>
    </xf>
    <xf numFmtId="0" fontId="0" fillId="7" borderId="0" xfId="0" applyFill="1"/>
    <xf numFmtId="0" fontId="21" fillId="7" borderId="43" xfId="0" applyFont="1" applyFill="1" applyBorder="1" applyAlignment="1">
      <alignment horizontal="center"/>
    </xf>
    <xf numFmtId="0" fontId="16" fillId="7" borderId="17" xfId="0" applyFont="1" applyFill="1" applyBorder="1" applyAlignment="1">
      <alignment horizontal="center"/>
    </xf>
    <xf numFmtId="0" fontId="16" fillId="7" borderId="1" xfId="0" applyFont="1" applyFill="1" applyBorder="1" applyAlignment="1">
      <alignment horizontal="center"/>
    </xf>
    <xf numFmtId="0" fontId="16" fillId="7" borderId="18" xfId="0" applyFont="1" applyFill="1" applyBorder="1" applyAlignment="1">
      <alignment horizontal="center"/>
    </xf>
    <xf numFmtId="0" fontId="16" fillId="7" borderId="15" xfId="0" applyFont="1" applyFill="1" applyBorder="1" applyAlignment="1">
      <alignment horizontal="center"/>
    </xf>
    <xf numFmtId="0" fontId="16" fillId="7" borderId="5" xfId="0" applyFont="1" applyFill="1" applyBorder="1" applyAlignment="1">
      <alignment horizontal="center"/>
    </xf>
    <xf numFmtId="0" fontId="16" fillId="7" borderId="7" xfId="0" applyFont="1" applyFill="1" applyBorder="1" applyAlignment="1">
      <alignment horizontal="center"/>
    </xf>
    <xf numFmtId="0" fontId="16" fillId="7" borderId="47" xfId="0" applyFont="1" applyFill="1" applyBorder="1" applyAlignment="1">
      <alignment horizontal="center"/>
    </xf>
    <xf numFmtId="0" fontId="16" fillId="7" borderId="3" xfId="0" applyFont="1" applyFill="1" applyBorder="1" applyAlignment="1">
      <alignment horizontal="center"/>
    </xf>
    <xf numFmtId="0" fontId="15" fillId="0" borderId="0" xfId="0" applyFont="1"/>
    <xf numFmtId="0" fontId="16" fillId="0" borderId="0" xfId="0" applyFont="1"/>
    <xf numFmtId="0" fontId="20" fillId="0" borderId="0" xfId="0" applyFont="1" applyAlignment="1"/>
    <xf numFmtId="2" fontId="16" fillId="7" borderId="9" xfId="0" applyNumberFormat="1" applyFont="1" applyFill="1" applyBorder="1" applyAlignment="1">
      <alignment horizontal="center"/>
    </xf>
    <xf numFmtId="0" fontId="16" fillId="4" borderId="34" xfId="0" applyFont="1" applyFill="1" applyBorder="1" applyAlignment="1">
      <alignment horizontal="center"/>
    </xf>
    <xf numFmtId="0" fontId="16" fillId="4" borderId="0" xfId="0" applyFont="1" applyFill="1" applyBorder="1" applyAlignment="1">
      <alignment horizontal="center"/>
    </xf>
    <xf numFmtId="0" fontId="16" fillId="4" borderId="33" xfId="0" applyFont="1" applyFill="1" applyBorder="1" applyAlignment="1">
      <alignment horizontal="center"/>
    </xf>
    <xf numFmtId="0" fontId="15" fillId="0" borderId="0" xfId="0" applyFont="1" applyAlignment="1"/>
    <xf numFmtId="0" fontId="9" fillId="0" borderId="0" xfId="0" applyFont="1" applyBorder="1" applyAlignment="1">
      <alignment horizontal="center"/>
    </xf>
    <xf numFmtId="0" fontId="19" fillId="0" borderId="0" xfId="0" applyFont="1" applyBorder="1" applyAlignment="1"/>
    <xf numFmtId="0" fontId="0" fillId="0" borderId="0" xfId="0" applyAlignment="1"/>
    <xf numFmtId="2" fontId="0" fillId="7" borderId="0" xfId="0" applyNumberFormat="1" applyFill="1"/>
    <xf numFmtId="2" fontId="0" fillId="0" borderId="0" xfId="0" applyNumberFormat="1"/>
    <xf numFmtId="2" fontId="0" fillId="0" borderId="0" xfId="0" applyNumberFormat="1" applyAlignment="1"/>
    <xf numFmtId="2" fontId="0" fillId="0" borderId="0" xfId="0" applyNumberFormat="1" applyBorder="1"/>
    <xf numFmtId="2" fontId="19" fillId="0" borderId="0" xfId="0" applyNumberFormat="1" applyFont="1" applyBorder="1" applyAlignment="1"/>
    <xf numFmtId="2" fontId="22" fillId="2" borderId="12" xfId="0" applyNumberFormat="1" applyFont="1" applyFill="1" applyBorder="1" applyAlignment="1">
      <alignment horizontal="center"/>
    </xf>
    <xf numFmtId="2" fontId="16" fillId="7" borderId="46" xfId="0" applyNumberFormat="1" applyFont="1" applyFill="1" applyBorder="1" applyAlignment="1">
      <alignment horizontal="center"/>
    </xf>
    <xf numFmtId="0" fontId="15" fillId="5" borderId="23" xfId="0" applyFont="1" applyFill="1" applyBorder="1" applyAlignment="1">
      <alignment horizontal="center"/>
    </xf>
    <xf numFmtId="0" fontId="15" fillId="5" borderId="14" xfId="0" applyFont="1" applyFill="1" applyBorder="1" applyAlignment="1">
      <alignment horizontal="center"/>
    </xf>
    <xf numFmtId="0" fontId="15" fillId="5" borderId="25" xfId="0" applyFont="1" applyFill="1" applyBorder="1" applyAlignment="1">
      <alignment horizontal="center"/>
    </xf>
    <xf numFmtId="49" fontId="24" fillId="0" borderId="0" xfId="0" applyNumberFormat="1" applyFont="1" applyFill="1" applyBorder="1" applyAlignment="1">
      <alignment horizontal="center"/>
    </xf>
    <xf numFmtId="2" fontId="26" fillId="0" borderId="0" xfId="0" applyNumberFormat="1" applyFont="1" applyFill="1"/>
    <xf numFmtId="49" fontId="26" fillId="0" borderId="0" xfId="0" applyNumberFormat="1" applyFont="1" applyFill="1"/>
    <xf numFmtId="0" fontId="19" fillId="0" borderId="0" xfId="0" applyFont="1" applyBorder="1" applyAlignment="1"/>
    <xf numFmtId="0" fontId="1" fillId="0" borderId="0" xfId="0" applyFont="1"/>
    <xf numFmtId="49" fontId="25" fillId="0" borderId="30" xfId="0" applyNumberFormat="1" applyFont="1" applyFill="1" applyBorder="1" applyAlignment="1"/>
    <xf numFmtId="0" fontId="15" fillId="0" borderId="0" xfId="0" applyFont="1" applyAlignment="1">
      <alignment horizontal="left"/>
    </xf>
    <xf numFmtId="0" fontId="15" fillId="0" borderId="0" xfId="0" applyFont="1" applyAlignment="1"/>
    <xf numFmtId="0" fontId="9" fillId="0" borderId="0" xfId="0" applyFont="1" applyBorder="1" applyAlignment="1">
      <alignment horizontal="center"/>
    </xf>
    <xf numFmtId="0" fontId="15" fillId="3" borderId="21" xfId="0" applyFont="1" applyFill="1" applyBorder="1" applyAlignment="1">
      <alignment horizontal="center" textRotation="90" shrinkToFit="1"/>
    </xf>
    <xf numFmtId="0" fontId="15" fillId="3" borderId="11" xfId="0" applyFont="1" applyFill="1" applyBorder="1" applyAlignment="1">
      <alignment horizontal="center" textRotation="90" shrinkToFit="1"/>
    </xf>
    <xf numFmtId="0" fontId="15" fillId="4" borderId="42" xfId="0" applyFont="1" applyFill="1" applyBorder="1" applyAlignment="1">
      <alignment horizontal="center" textRotation="90" shrinkToFit="1"/>
    </xf>
    <xf numFmtId="0" fontId="15" fillId="4" borderId="28" xfId="0" applyFont="1" applyFill="1" applyBorder="1" applyAlignment="1">
      <alignment horizontal="center" textRotation="90" shrinkToFit="1"/>
    </xf>
    <xf numFmtId="0" fontId="15" fillId="4" borderId="20" xfId="0" applyFont="1" applyFill="1" applyBorder="1" applyAlignment="1">
      <alignment horizontal="center" textRotation="90" shrinkToFit="1"/>
    </xf>
    <xf numFmtId="0" fontId="15" fillId="4" borderId="21" xfId="0" applyFont="1" applyFill="1" applyBorder="1" applyAlignment="1">
      <alignment horizontal="center" textRotation="90" shrinkToFit="1"/>
    </xf>
    <xf numFmtId="0" fontId="15" fillId="4" borderId="22" xfId="0" applyFont="1" applyFill="1" applyBorder="1" applyAlignment="1">
      <alignment horizontal="center" textRotation="90" shrinkToFit="1"/>
    </xf>
    <xf numFmtId="0" fontId="15" fillId="5" borderId="20" xfId="0" applyFont="1" applyFill="1" applyBorder="1" applyAlignment="1">
      <alignment horizontal="center" textRotation="90" shrinkToFit="1"/>
    </xf>
    <xf numFmtId="0" fontId="15" fillId="5" borderId="21" xfId="0" applyFont="1" applyFill="1" applyBorder="1" applyAlignment="1">
      <alignment horizontal="center" textRotation="90" shrinkToFit="1"/>
    </xf>
    <xf numFmtId="0" fontId="15" fillId="5" borderId="28" xfId="0" applyFont="1" applyFill="1" applyBorder="1" applyAlignment="1">
      <alignment horizontal="center" textRotation="90" shrinkToFit="1"/>
    </xf>
    <xf numFmtId="0" fontId="15" fillId="5" borderId="22" xfId="0" applyFont="1" applyFill="1" applyBorder="1" applyAlignment="1">
      <alignment horizontal="center" textRotation="90" shrinkToFit="1"/>
    </xf>
    <xf numFmtId="0" fontId="15" fillId="6" borderId="20" xfId="0" applyFont="1" applyFill="1" applyBorder="1" applyAlignment="1">
      <alignment horizontal="center" textRotation="90" shrinkToFit="1"/>
    </xf>
    <xf numFmtId="0" fontId="15" fillId="6" borderId="21" xfId="0" applyFont="1" applyFill="1" applyBorder="1" applyAlignment="1">
      <alignment horizontal="center" textRotation="90" shrinkToFit="1"/>
    </xf>
    <xf numFmtId="0" fontId="15" fillId="6" borderId="22" xfId="0" applyFont="1" applyFill="1" applyBorder="1" applyAlignment="1">
      <alignment horizontal="center" textRotation="90" shrinkToFit="1"/>
    </xf>
    <xf numFmtId="0" fontId="16" fillId="7" borderId="6" xfId="0" applyFont="1" applyFill="1" applyBorder="1" applyAlignment="1">
      <alignment horizontal="left"/>
    </xf>
    <xf numFmtId="0" fontId="16" fillId="7" borderId="44" xfId="0" applyFont="1" applyFill="1" applyBorder="1" applyAlignment="1">
      <alignment horizontal="left"/>
    </xf>
    <xf numFmtId="0" fontId="16" fillId="0" borderId="10" xfId="0" applyFont="1" applyBorder="1"/>
    <xf numFmtId="0" fontId="16" fillId="0" borderId="29" xfId="0" applyFont="1" applyBorder="1"/>
    <xf numFmtId="49" fontId="24" fillId="0" borderId="0" xfId="0" applyNumberFormat="1" applyFont="1" applyFill="1"/>
    <xf numFmtId="0" fontId="15" fillId="0" borderId="0" xfId="0" applyFont="1" applyBorder="1" applyAlignment="1"/>
    <xf numFmtId="0" fontId="28" fillId="0" borderId="0" xfId="0" applyFont="1" applyBorder="1"/>
    <xf numFmtId="0" fontId="19" fillId="0" borderId="0" xfId="0" applyFont="1" applyBorder="1" applyAlignment="1">
      <alignment vertical="center"/>
    </xf>
    <xf numFmtId="0" fontId="13" fillId="0" borderId="0" xfId="0" applyFont="1" applyAlignment="1"/>
    <xf numFmtId="0" fontId="15" fillId="8" borderId="10" xfId="0" applyFont="1" applyFill="1" applyBorder="1" applyAlignment="1">
      <alignment horizontal="center"/>
    </xf>
    <xf numFmtId="0" fontId="15" fillId="8" borderId="11" xfId="0" applyFont="1" applyFill="1" applyBorder="1" applyAlignment="1">
      <alignment horizontal="center"/>
    </xf>
    <xf numFmtId="0" fontId="15" fillId="8" borderId="12" xfId="0" applyFont="1" applyFill="1" applyBorder="1" applyAlignment="1">
      <alignment horizontal="center"/>
    </xf>
    <xf numFmtId="0" fontId="16" fillId="8" borderId="27" xfId="0" applyFont="1" applyFill="1" applyBorder="1"/>
    <xf numFmtId="0" fontId="16" fillId="8" borderId="7" xfId="0" applyFont="1" applyFill="1" applyBorder="1"/>
    <xf numFmtId="0" fontId="16" fillId="8" borderId="3" xfId="0" applyFont="1" applyFill="1" applyBorder="1"/>
    <xf numFmtId="0" fontId="16" fillId="8" borderId="0" xfId="0" applyFont="1" applyFill="1" applyBorder="1"/>
    <xf numFmtId="0" fontId="16" fillId="8" borderId="15" xfId="0" applyFont="1" applyFill="1" applyBorder="1"/>
    <xf numFmtId="0" fontId="16" fillId="8" borderId="1" xfId="0" applyFont="1" applyFill="1" applyBorder="1"/>
    <xf numFmtId="0" fontId="16" fillId="8" borderId="5" xfId="0" applyFont="1" applyFill="1" applyBorder="1"/>
    <xf numFmtId="0" fontId="16" fillId="8" borderId="34" xfId="0" applyFont="1" applyFill="1" applyBorder="1" applyAlignment="1">
      <alignment horizontal="center"/>
    </xf>
    <xf numFmtId="0" fontId="16" fillId="8" borderId="38" xfId="0" applyFont="1" applyFill="1" applyBorder="1" applyAlignment="1">
      <alignment horizontal="center"/>
    </xf>
    <xf numFmtId="0" fontId="16" fillId="8" borderId="33" xfId="0" applyFont="1" applyFill="1" applyBorder="1" applyAlignment="1">
      <alignment horizontal="center"/>
    </xf>
    <xf numFmtId="0" fontId="16" fillId="8" borderId="49" xfId="0" applyFont="1" applyFill="1" applyBorder="1"/>
    <xf numFmtId="0" fontId="16" fillId="8" borderId="40" xfId="0" applyFont="1" applyFill="1" applyBorder="1"/>
    <xf numFmtId="0" fontId="16" fillId="8" borderId="2" xfId="0" applyFont="1" applyFill="1" applyBorder="1"/>
    <xf numFmtId="0" fontId="15" fillId="8" borderId="10" xfId="0" applyFont="1" applyFill="1" applyBorder="1" applyAlignment="1">
      <alignment horizontal="center" textRotation="90" shrinkToFit="1"/>
    </xf>
    <xf numFmtId="0" fontId="15" fillId="8" borderId="21" xfId="0" applyFont="1" applyFill="1" applyBorder="1" applyAlignment="1">
      <alignment horizontal="center" textRotation="90" shrinkToFit="1"/>
    </xf>
    <xf numFmtId="0" fontId="15" fillId="8" borderId="12" xfId="0" applyFont="1" applyFill="1" applyBorder="1" applyAlignment="1">
      <alignment horizontal="center" textRotation="90" shrinkToFit="1"/>
    </xf>
    <xf numFmtId="0" fontId="15" fillId="8" borderId="32" xfId="0" applyFont="1" applyFill="1" applyBorder="1" applyAlignment="1">
      <alignment horizontal="center" textRotation="90" shrinkToFit="1"/>
    </xf>
    <xf numFmtId="0" fontId="15" fillId="8" borderId="19" xfId="0" applyFont="1" applyFill="1" applyBorder="1" applyAlignment="1">
      <alignment horizontal="center" textRotation="90" shrinkToFit="1"/>
    </xf>
    <xf numFmtId="0" fontId="15" fillId="8" borderId="39" xfId="0" applyFont="1" applyFill="1" applyBorder="1" applyAlignment="1">
      <alignment horizontal="center" textRotation="90" shrinkToFit="1"/>
    </xf>
    <xf numFmtId="0" fontId="15" fillId="8" borderId="20" xfId="0" applyFont="1" applyFill="1" applyBorder="1" applyAlignment="1">
      <alignment horizontal="center" textRotation="90" shrinkToFit="1"/>
    </xf>
    <xf numFmtId="0" fontId="15" fillId="8" borderId="22" xfId="0" applyFont="1" applyFill="1" applyBorder="1" applyAlignment="1">
      <alignment horizontal="center" textRotation="90" shrinkToFit="1"/>
    </xf>
    <xf numFmtId="2" fontId="15" fillId="2" borderId="24" xfId="0" applyNumberFormat="1" applyFont="1" applyFill="1" applyBorder="1" applyAlignment="1">
      <alignment horizontal="center"/>
    </xf>
    <xf numFmtId="0" fontId="15" fillId="7" borderId="46" xfId="0" applyFont="1" applyFill="1" applyBorder="1" applyAlignment="1">
      <alignment horizontal="center" vertical="top"/>
    </xf>
    <xf numFmtId="0" fontId="16" fillId="7" borderId="26" xfId="0" applyFont="1" applyFill="1" applyBorder="1" applyAlignment="1">
      <alignment horizontal="center"/>
    </xf>
    <xf numFmtId="0" fontId="16" fillId="0" borderId="34" xfId="0" applyFont="1" applyBorder="1" applyAlignment="1"/>
    <xf numFmtId="0" fontId="13" fillId="0" borderId="6" xfId="0" applyFont="1" applyBorder="1" applyAlignment="1"/>
    <xf numFmtId="0" fontId="15" fillId="0" borderId="51" xfId="0" applyFont="1" applyBorder="1" applyAlignment="1"/>
    <xf numFmtId="0" fontId="15" fillId="0" borderId="14" xfId="0" applyFont="1" applyBorder="1" applyAlignment="1"/>
    <xf numFmtId="2" fontId="0" fillId="0" borderId="0" xfId="0" applyNumberFormat="1" applyAlignment="1">
      <alignment horizontal="center"/>
    </xf>
    <xf numFmtId="0" fontId="0" fillId="0" borderId="0" xfId="0" applyAlignment="1"/>
    <xf numFmtId="0" fontId="17" fillId="0" borderId="11" xfId="0" applyFont="1" applyBorder="1" applyAlignment="1">
      <alignment horizontal="center"/>
    </xf>
    <xf numFmtId="0" fontId="17" fillId="0" borderId="12" xfId="0" applyFont="1" applyBorder="1" applyAlignment="1">
      <alignment horizontal="center"/>
    </xf>
    <xf numFmtId="0" fontId="27" fillId="0" borderId="0" xfId="0" applyFont="1" applyAlignment="1">
      <alignment horizontal="right"/>
    </xf>
    <xf numFmtId="0" fontId="28" fillId="0" borderId="0" xfId="0" applyFont="1" applyAlignment="1">
      <alignment horizontal="right"/>
    </xf>
    <xf numFmtId="0" fontId="15" fillId="0" borderId="0" xfId="0" applyFont="1" applyAlignment="1"/>
    <xf numFmtId="0" fontId="15" fillId="7" borderId="13" xfId="0" applyFont="1" applyFill="1" applyBorder="1" applyAlignment="1">
      <alignment horizontal="center" vertical="top"/>
    </xf>
    <xf numFmtId="49" fontId="25" fillId="0" borderId="0" xfId="0" applyNumberFormat="1" applyFont="1" applyFill="1" applyBorder="1" applyAlignment="1"/>
    <xf numFmtId="0" fontId="16" fillId="0" borderId="23" xfId="0" applyFont="1" applyBorder="1" applyAlignment="1"/>
    <xf numFmtId="49" fontId="24" fillId="0" borderId="14" xfId="0" applyNumberFormat="1" applyFont="1" applyFill="1" applyBorder="1"/>
    <xf numFmtId="0" fontId="16" fillId="0" borderId="10" xfId="0" applyFont="1" applyBorder="1" applyAlignment="1"/>
    <xf numFmtId="0" fontId="15" fillId="7" borderId="6" xfId="0" applyFont="1" applyFill="1" applyBorder="1" applyAlignment="1">
      <alignment horizontal="left"/>
    </xf>
    <xf numFmtId="2" fontId="16" fillId="7" borderId="52" xfId="0" applyNumberFormat="1" applyFont="1" applyFill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5" fillId="7" borderId="8" xfId="0" applyFont="1" applyFill="1" applyBorder="1" applyAlignment="1">
      <alignment horizontal="center" vertical="top"/>
    </xf>
    <xf numFmtId="0" fontId="16" fillId="7" borderId="51" xfId="0" applyFont="1" applyFill="1" applyBorder="1" applyAlignment="1">
      <alignment horizontal="left"/>
    </xf>
    <xf numFmtId="0" fontId="16" fillId="7" borderId="53" xfId="0" applyFont="1" applyFill="1" applyBorder="1" applyAlignment="1">
      <alignment horizontal="left"/>
    </xf>
    <xf numFmtId="0" fontId="21" fillId="7" borderId="35" xfId="0" applyFont="1" applyFill="1" applyBorder="1" applyAlignment="1">
      <alignment horizontal="center"/>
    </xf>
    <xf numFmtId="0" fontId="21" fillId="7" borderId="29" xfId="0" applyFont="1" applyFill="1" applyBorder="1" applyAlignment="1">
      <alignment horizontal="center"/>
    </xf>
    <xf numFmtId="0" fontId="16" fillId="7" borderId="41" xfId="0" applyFont="1" applyFill="1" applyBorder="1" applyAlignment="1">
      <alignment horizontal="center"/>
    </xf>
    <xf numFmtId="0" fontId="16" fillId="7" borderId="40" xfId="0" applyFont="1" applyFill="1" applyBorder="1" applyAlignment="1">
      <alignment horizontal="center"/>
    </xf>
    <xf numFmtId="0" fontId="16" fillId="7" borderId="48" xfId="0" applyFont="1" applyFill="1" applyBorder="1" applyAlignment="1">
      <alignment horizontal="center"/>
    </xf>
    <xf numFmtId="0" fontId="16" fillId="7" borderId="49" xfId="0" applyFont="1" applyFill="1" applyBorder="1" applyAlignment="1">
      <alignment horizontal="center"/>
    </xf>
    <xf numFmtId="0" fontId="16" fillId="7" borderId="2" xfId="0" applyFont="1" applyFill="1" applyBorder="1" applyAlignment="1">
      <alignment horizontal="center"/>
    </xf>
    <xf numFmtId="0" fontId="16" fillId="7" borderId="38" xfId="0" applyFont="1" applyFill="1" applyBorder="1" applyAlignment="1">
      <alignment horizontal="center"/>
    </xf>
    <xf numFmtId="2" fontId="16" fillId="7" borderId="53" xfId="0" applyNumberFormat="1" applyFont="1" applyFill="1" applyBorder="1" applyAlignment="1">
      <alignment horizontal="center"/>
    </xf>
    <xf numFmtId="0" fontId="0" fillId="0" borderId="0" xfId="0" applyAlignment="1"/>
    <xf numFmtId="2" fontId="15" fillId="2" borderId="22" xfId="0" applyNumberFormat="1" applyFont="1" applyFill="1" applyBorder="1" applyAlignment="1">
      <alignment horizontal="center"/>
    </xf>
    <xf numFmtId="0" fontId="16" fillId="2" borderId="42" xfId="0" applyFont="1" applyFill="1" applyBorder="1" applyAlignment="1">
      <alignment horizontal="left"/>
    </xf>
    <xf numFmtId="0" fontId="21" fillId="2" borderId="21" xfId="0" applyFont="1" applyFill="1" applyBorder="1" applyAlignment="1">
      <alignment horizontal="center"/>
    </xf>
    <xf numFmtId="0" fontId="15" fillId="2" borderId="21" xfId="0" applyFont="1" applyFill="1" applyBorder="1" applyAlignment="1">
      <alignment horizontal="center"/>
    </xf>
    <xf numFmtId="0" fontId="18" fillId="2" borderId="12" xfId="0" applyFont="1" applyFill="1" applyBorder="1" applyAlignment="1"/>
    <xf numFmtId="49" fontId="18" fillId="2" borderId="29" xfId="0" applyNumberFormat="1" applyFont="1" applyFill="1" applyBorder="1" applyAlignment="1">
      <alignment horizontal="center"/>
    </xf>
    <xf numFmtId="49" fontId="18" fillId="2" borderId="13" xfId="0" applyNumberFormat="1" applyFont="1" applyFill="1" applyBorder="1" applyAlignment="1">
      <alignment horizontal="center"/>
    </xf>
    <xf numFmtId="0" fontId="15" fillId="2" borderId="50" xfId="0" applyFont="1" applyFill="1" applyBorder="1" applyAlignment="1">
      <alignment horizontal="center"/>
    </xf>
    <xf numFmtId="0" fontId="18" fillId="2" borderId="30" xfId="0" applyFont="1" applyFill="1" applyBorder="1" applyAlignment="1"/>
    <xf numFmtId="0" fontId="15" fillId="2" borderId="7" xfId="0" applyFont="1" applyFill="1" applyBorder="1" applyAlignment="1">
      <alignment horizontal="center"/>
    </xf>
    <xf numFmtId="0" fontId="15" fillId="2" borderId="11" xfId="0" applyFont="1" applyFill="1" applyBorder="1"/>
    <xf numFmtId="49" fontId="23" fillId="2" borderId="10" xfId="0" applyNumberFormat="1" applyFont="1" applyFill="1" applyBorder="1" applyAlignment="1">
      <alignment horizontal="center"/>
    </xf>
    <xf numFmtId="0" fontId="15" fillId="2" borderId="13" xfId="0" applyFont="1" applyFill="1" applyBorder="1" applyAlignment="1">
      <alignment horizontal="center"/>
    </xf>
    <xf numFmtId="0" fontId="16" fillId="7" borderId="51" xfId="0" applyFont="1" applyFill="1" applyBorder="1" applyAlignment="1">
      <alignment horizontal="left"/>
    </xf>
    <xf numFmtId="0" fontId="18" fillId="2" borderId="10" xfId="0" applyFont="1" applyFill="1" applyBorder="1" applyAlignment="1"/>
    <xf numFmtId="0" fontId="0" fillId="2" borderId="11" xfId="0" applyFill="1" applyBorder="1" applyAlignment="1"/>
    <xf numFmtId="0" fontId="17" fillId="0" borderId="11" xfId="0" applyFont="1" applyBorder="1" applyAlignment="1">
      <alignment horizontal="center"/>
    </xf>
    <xf numFmtId="0" fontId="17" fillId="0" borderId="12" xfId="0" applyFont="1" applyBorder="1" applyAlignment="1">
      <alignment horizontal="center"/>
    </xf>
    <xf numFmtId="164" fontId="16" fillId="4" borderId="10" xfId="0" applyNumberFormat="1" applyFont="1" applyFill="1" applyBorder="1" applyAlignment="1">
      <alignment horizontal="center"/>
    </xf>
    <xf numFmtId="164" fontId="14" fillId="4" borderId="11" xfId="0" applyNumberFormat="1" applyFont="1" applyFill="1" applyBorder="1" applyAlignment="1">
      <alignment horizontal="center"/>
    </xf>
    <xf numFmtId="164" fontId="14" fillId="4" borderId="12" xfId="0" applyNumberFormat="1" applyFont="1" applyFill="1" applyBorder="1" applyAlignment="1">
      <alignment horizontal="center"/>
    </xf>
    <xf numFmtId="164" fontId="16" fillId="5" borderId="10" xfId="0" applyNumberFormat="1" applyFont="1" applyFill="1" applyBorder="1" applyAlignment="1">
      <alignment horizontal="center"/>
    </xf>
    <xf numFmtId="164" fontId="14" fillId="5" borderId="11" xfId="0" applyNumberFormat="1" applyFont="1" applyFill="1" applyBorder="1" applyAlignment="1">
      <alignment horizontal="center"/>
    </xf>
    <xf numFmtId="164" fontId="14" fillId="5" borderId="12" xfId="0" applyNumberFormat="1" applyFont="1" applyFill="1" applyBorder="1" applyAlignment="1">
      <alignment horizontal="center"/>
    </xf>
    <xf numFmtId="164" fontId="16" fillId="6" borderId="10" xfId="0" applyNumberFormat="1" applyFont="1" applyFill="1" applyBorder="1" applyAlignment="1">
      <alignment horizontal="center"/>
    </xf>
    <xf numFmtId="164" fontId="14" fillId="6" borderId="11" xfId="0" applyNumberFormat="1" applyFont="1" applyFill="1" applyBorder="1" applyAlignment="1">
      <alignment horizontal="center"/>
    </xf>
    <xf numFmtId="164" fontId="14" fillId="6" borderId="12" xfId="0" applyNumberFormat="1" applyFont="1" applyFill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164" fontId="16" fillId="3" borderId="10" xfId="0" applyNumberFormat="1" applyFont="1" applyFill="1" applyBorder="1" applyAlignment="1">
      <alignment horizontal="center"/>
    </xf>
    <xf numFmtId="164" fontId="14" fillId="3" borderId="11" xfId="0" applyNumberFormat="1" applyFont="1" applyFill="1" applyBorder="1" applyAlignment="1">
      <alignment horizontal="center"/>
    </xf>
    <xf numFmtId="164" fontId="14" fillId="3" borderId="12" xfId="0" applyNumberFormat="1" applyFont="1" applyFill="1" applyBorder="1" applyAlignment="1">
      <alignment horizontal="center"/>
    </xf>
    <xf numFmtId="164" fontId="16" fillId="8" borderId="10" xfId="0" applyNumberFormat="1" applyFont="1" applyFill="1" applyBorder="1" applyAlignment="1">
      <alignment horizontal="center"/>
    </xf>
    <xf numFmtId="164" fontId="14" fillId="8" borderId="11" xfId="0" applyNumberFormat="1" applyFont="1" applyFill="1" applyBorder="1" applyAlignment="1">
      <alignment horizontal="center"/>
    </xf>
    <xf numFmtId="164" fontId="14" fillId="8" borderId="12" xfId="0" applyNumberFormat="1" applyFont="1" applyFill="1" applyBorder="1" applyAlignment="1">
      <alignment horizontal="center"/>
    </xf>
    <xf numFmtId="0" fontId="27" fillId="0" borderId="0" xfId="0" applyFont="1" applyAlignment="1">
      <alignment horizontal="right"/>
    </xf>
    <xf numFmtId="0" fontId="28" fillId="0" borderId="0" xfId="0" applyFont="1" applyAlignment="1">
      <alignment horizontal="right"/>
    </xf>
    <xf numFmtId="0" fontId="15" fillId="0" borderId="0" xfId="0" applyFont="1" applyAlignment="1"/>
    <xf numFmtId="0" fontId="13" fillId="0" borderId="0" xfId="0" applyFont="1" applyAlignment="1">
      <alignment horizontal="center"/>
    </xf>
    <xf numFmtId="0" fontId="19" fillId="0" borderId="0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/>
    </xf>
    <xf numFmtId="0" fontId="30" fillId="0" borderId="4" xfId="0" applyFont="1" applyBorder="1" applyAlignment="1">
      <alignment horizontal="center"/>
    </xf>
    <xf numFmtId="0" fontId="15" fillId="7" borderId="6" xfId="0" applyFont="1" applyFill="1" applyBorder="1" applyAlignment="1">
      <alignment horizontal="left" wrapText="1"/>
    </xf>
    <xf numFmtId="0" fontId="15" fillId="7" borderId="44" xfId="0" applyFont="1" applyFill="1" applyBorder="1" applyAlignment="1">
      <alignment horizontal="left" wrapText="1"/>
    </xf>
    <xf numFmtId="0" fontId="15" fillId="4" borderId="10" xfId="0" applyFont="1" applyFill="1" applyBorder="1" applyAlignment="1">
      <alignment horizontal="center"/>
    </xf>
    <xf numFmtId="0" fontId="15" fillId="4" borderId="11" xfId="0" applyFont="1" applyFill="1" applyBorder="1" applyAlignment="1">
      <alignment horizontal="center"/>
    </xf>
    <xf numFmtId="0" fontId="15" fillId="4" borderId="12" xfId="0" applyFont="1" applyFill="1" applyBorder="1" applyAlignment="1">
      <alignment horizontal="center"/>
    </xf>
    <xf numFmtId="0" fontId="15" fillId="0" borderId="35" xfId="0" applyFont="1" applyBorder="1" applyAlignment="1">
      <alignment horizontal="center" textRotation="90" wrapText="1"/>
    </xf>
    <xf numFmtId="0" fontId="15" fillId="0" borderId="8" xfId="0" applyFont="1" applyBorder="1" applyAlignment="1">
      <alignment horizontal="center" textRotation="90" wrapText="1"/>
    </xf>
    <xf numFmtId="0" fontId="15" fillId="0" borderId="24" xfId="0" applyFont="1" applyBorder="1" applyAlignment="1">
      <alignment horizontal="center" textRotation="90" wrapText="1"/>
    </xf>
    <xf numFmtId="0" fontId="0" fillId="0" borderId="8" xfId="0" applyBorder="1"/>
    <xf numFmtId="0" fontId="0" fillId="0" borderId="24" xfId="0" applyBorder="1"/>
    <xf numFmtId="0" fontId="18" fillId="2" borderId="31" xfId="0" applyFont="1" applyFill="1" applyBorder="1" applyAlignment="1">
      <alignment horizontal="center" vertical="center" textRotation="90" wrapText="1"/>
    </xf>
    <xf numFmtId="0" fontId="0" fillId="0" borderId="33" xfId="0" applyBorder="1"/>
    <xf numFmtId="0" fontId="0" fillId="0" borderId="25" xfId="0" applyBorder="1"/>
    <xf numFmtId="0" fontId="15" fillId="6" borderId="29" xfId="0" applyFont="1" applyFill="1" applyBorder="1" applyAlignment="1">
      <alignment horizontal="center" wrapText="1"/>
    </xf>
    <xf numFmtId="0" fontId="15" fillId="6" borderId="30" xfId="0" applyFont="1" applyFill="1" applyBorder="1" applyAlignment="1">
      <alignment horizontal="center"/>
    </xf>
    <xf numFmtId="0" fontId="15" fillId="6" borderId="31" xfId="0" applyFont="1" applyFill="1" applyBorder="1" applyAlignment="1">
      <alignment horizontal="center"/>
    </xf>
    <xf numFmtId="0" fontId="15" fillId="6" borderId="23" xfId="0" applyFont="1" applyFill="1" applyBorder="1" applyAlignment="1">
      <alignment horizontal="center"/>
    </xf>
    <xf numFmtId="0" fontId="15" fillId="6" borderId="14" xfId="0" applyFont="1" applyFill="1" applyBorder="1" applyAlignment="1">
      <alignment horizontal="center"/>
    </xf>
    <xf numFmtId="0" fontId="15" fillId="6" borderId="25" xfId="0" applyFont="1" applyFill="1" applyBorder="1" applyAlignment="1">
      <alignment horizontal="center"/>
    </xf>
    <xf numFmtId="0" fontId="13" fillId="0" borderId="10" xfId="0" applyFont="1" applyBorder="1" applyAlignment="1">
      <alignment horizontal="center" vertical="top"/>
    </xf>
    <xf numFmtId="0" fontId="13" fillId="0" borderId="11" xfId="0" applyFont="1" applyBorder="1" applyAlignment="1">
      <alignment horizontal="center" vertical="top"/>
    </xf>
    <xf numFmtId="0" fontId="13" fillId="0" borderId="12" xfId="0" applyFont="1" applyBorder="1" applyAlignment="1">
      <alignment horizontal="center" vertical="top"/>
    </xf>
    <xf numFmtId="0" fontId="19" fillId="0" borderId="11" xfId="0" applyFont="1" applyBorder="1" applyAlignment="1">
      <alignment horizontal="center" vertical="top" wrapText="1"/>
    </xf>
    <xf numFmtId="0" fontId="19" fillId="0" borderId="12" xfId="0" applyFont="1" applyBorder="1" applyAlignment="1">
      <alignment horizontal="center" vertical="top" wrapText="1"/>
    </xf>
    <xf numFmtId="0" fontId="15" fillId="3" borderId="30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/>
    </xf>
    <xf numFmtId="0" fontId="15" fillId="3" borderId="31" xfId="0" applyFont="1" applyFill="1" applyBorder="1" applyAlignment="1">
      <alignment horizontal="center"/>
    </xf>
    <xf numFmtId="0" fontId="15" fillId="3" borderId="14" xfId="0" applyFont="1" applyFill="1" applyBorder="1" applyAlignment="1">
      <alignment horizontal="center"/>
    </xf>
    <xf numFmtId="0" fontId="15" fillId="3" borderId="25" xfId="0" applyFont="1" applyFill="1" applyBorder="1" applyAlignment="1">
      <alignment horizontal="center"/>
    </xf>
    <xf numFmtId="0" fontId="15" fillId="8" borderId="10" xfId="0" applyFont="1" applyFill="1" applyBorder="1" applyAlignment="1">
      <alignment horizontal="center"/>
    </xf>
    <xf numFmtId="0" fontId="15" fillId="8" borderId="11" xfId="0" applyFont="1" applyFill="1" applyBorder="1" applyAlignment="1">
      <alignment horizontal="center"/>
    </xf>
    <xf numFmtId="0" fontId="15" fillId="8" borderId="12" xfId="0" applyFont="1" applyFill="1" applyBorder="1" applyAlignment="1">
      <alignment horizontal="center"/>
    </xf>
    <xf numFmtId="0" fontId="16" fillId="3" borderId="30" xfId="0" applyFont="1" applyFill="1" applyBorder="1" applyAlignment="1">
      <alignment horizontal="center"/>
    </xf>
    <xf numFmtId="0" fontId="16" fillId="8" borderId="29" xfId="0" applyFont="1" applyFill="1" applyBorder="1" applyAlignment="1">
      <alignment horizontal="center"/>
    </xf>
    <xf numFmtId="0" fontId="16" fillId="8" borderId="30" xfId="0" applyFont="1" applyFill="1" applyBorder="1" applyAlignment="1">
      <alignment horizontal="center"/>
    </xf>
    <xf numFmtId="0" fontId="16" fillId="8" borderId="31" xfId="0" applyFont="1" applyFill="1" applyBorder="1" applyAlignment="1">
      <alignment horizontal="center"/>
    </xf>
    <xf numFmtId="0" fontId="16" fillId="8" borderId="34" xfId="0" applyFont="1" applyFill="1" applyBorder="1" applyAlignment="1">
      <alignment horizontal="center"/>
    </xf>
    <xf numFmtId="0" fontId="16" fillId="8" borderId="0" xfId="0" applyFont="1" applyFill="1" applyBorder="1" applyAlignment="1">
      <alignment horizontal="center"/>
    </xf>
    <xf numFmtId="0" fontId="16" fillId="8" borderId="33" xfId="0" applyFont="1" applyFill="1" applyBorder="1" applyAlignment="1">
      <alignment horizontal="center"/>
    </xf>
    <xf numFmtId="0" fontId="16" fillId="4" borderId="29" xfId="0" applyFont="1" applyFill="1" applyBorder="1" applyAlignment="1">
      <alignment horizontal="center"/>
    </xf>
    <xf numFmtId="0" fontId="16" fillId="4" borderId="30" xfId="0" applyFont="1" applyFill="1" applyBorder="1" applyAlignment="1">
      <alignment horizontal="center"/>
    </xf>
    <xf numFmtId="0" fontId="16" fillId="4" borderId="31" xfId="0" applyFont="1" applyFill="1" applyBorder="1" applyAlignment="1">
      <alignment horizontal="center"/>
    </xf>
    <xf numFmtId="0" fontId="16" fillId="4" borderId="34" xfId="0" applyFont="1" applyFill="1" applyBorder="1" applyAlignment="1">
      <alignment horizontal="center"/>
    </xf>
    <xf numFmtId="0" fontId="16" fillId="4" borderId="0" xfId="0" applyFont="1" applyFill="1" applyBorder="1" applyAlignment="1">
      <alignment horizontal="center"/>
    </xf>
    <xf numFmtId="0" fontId="16" fillId="4" borderId="33" xfId="0" applyFont="1" applyFill="1" applyBorder="1" applyAlignment="1">
      <alignment horizontal="center"/>
    </xf>
    <xf numFmtId="0" fontId="15" fillId="5" borderId="10" xfId="0" applyFont="1" applyFill="1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8" fillId="0" borderId="0" xfId="0" applyFont="1" applyBorder="1" applyAlignment="1">
      <alignment horizontal="left"/>
    </xf>
    <xf numFmtId="0" fontId="9" fillId="0" borderId="0" xfId="0" applyFont="1" applyBorder="1" applyAlignment="1">
      <alignment horizontal="center"/>
    </xf>
    <xf numFmtId="0" fontId="0" fillId="0" borderId="0" xfId="0" applyAlignment="1"/>
    <xf numFmtId="0" fontId="19" fillId="0" borderId="0" xfId="0" applyFont="1" applyBorder="1" applyAlignment="1"/>
    <xf numFmtId="0" fontId="0" fillId="0" borderId="0" xfId="0" applyBorder="1" applyAlignment="1"/>
    <xf numFmtId="0" fontId="12" fillId="0" borderId="0" xfId="0" applyFont="1" applyBorder="1" applyAlignment="1"/>
    <xf numFmtId="0" fontId="0" fillId="2" borderId="12" xfId="0" applyFill="1" applyBorder="1" applyAlignment="1"/>
    <xf numFmtId="0" fontId="0" fillId="8" borderId="11" xfId="0" applyFill="1" applyBorder="1" applyAlignment="1">
      <alignment horizontal="center"/>
    </xf>
    <xf numFmtId="0" fontId="0" fillId="8" borderId="12" xfId="0" applyFill="1" applyBorder="1" applyAlignment="1">
      <alignment horizontal="center"/>
    </xf>
    <xf numFmtId="0" fontId="15" fillId="0" borderId="35" xfId="0" applyFont="1" applyBorder="1" applyAlignment="1">
      <alignment horizontal="center" vertical="center" textRotation="90"/>
    </xf>
    <xf numFmtId="0" fontId="15" fillId="0" borderId="8" xfId="0" applyFont="1" applyBorder="1" applyAlignment="1">
      <alignment horizontal="center" vertical="center" textRotation="90"/>
    </xf>
    <xf numFmtId="0" fontId="15" fillId="0" borderId="24" xfId="0" applyFont="1" applyBorder="1" applyAlignment="1">
      <alignment horizontal="center" vertical="center" textRotation="90"/>
    </xf>
    <xf numFmtId="0" fontId="15" fillId="0" borderId="35" xfId="0" applyFont="1" applyBorder="1" applyAlignment="1">
      <alignment horizontal="center" wrapText="1"/>
    </xf>
    <xf numFmtId="0" fontId="15" fillId="0" borderId="8" xfId="0" applyFont="1" applyBorder="1" applyAlignment="1">
      <alignment horizontal="center" wrapText="1"/>
    </xf>
    <xf numFmtId="0" fontId="15" fillId="0" borderId="24" xfId="0" applyFont="1" applyBorder="1" applyAlignment="1">
      <alignment horizontal="center" wrapText="1"/>
    </xf>
    <xf numFmtId="0" fontId="15" fillId="0" borderId="35" xfId="0" applyFont="1" applyBorder="1" applyAlignment="1">
      <alignment horizontal="center" textRotation="90"/>
    </xf>
    <xf numFmtId="0" fontId="15" fillId="0" borderId="8" xfId="0" applyFont="1" applyBorder="1" applyAlignment="1">
      <alignment horizontal="center" textRotation="90"/>
    </xf>
    <xf numFmtId="0" fontId="15" fillId="0" borderId="24" xfId="0" applyFont="1" applyBorder="1" applyAlignment="1">
      <alignment horizontal="center" textRotation="90"/>
    </xf>
    <xf numFmtId="0" fontId="15" fillId="2" borderId="10" xfId="0" applyFont="1" applyFill="1" applyBorder="1" applyAlignment="1"/>
    <xf numFmtId="0" fontId="16" fillId="7" borderId="6" xfId="0" applyFont="1" applyFill="1" applyBorder="1" applyAlignment="1">
      <alignment horizontal="left" wrapText="1"/>
    </xf>
    <xf numFmtId="0" fontId="16" fillId="7" borderId="44" xfId="0" applyFont="1" applyFill="1" applyBorder="1" applyAlignment="1">
      <alignment horizontal="left" wrapText="1"/>
    </xf>
    <xf numFmtId="0" fontId="16" fillId="7" borderId="54" xfId="0" applyFont="1" applyFill="1" applyBorder="1" applyAlignment="1">
      <alignment horizontal="left"/>
    </xf>
    <xf numFmtId="0" fontId="16" fillId="7" borderId="51" xfId="0" applyFont="1" applyFill="1" applyBorder="1" applyAlignment="1">
      <alignment horizontal="left"/>
    </xf>
    <xf numFmtId="0" fontId="17" fillId="0" borderId="10" xfId="0" applyFont="1" applyBorder="1" applyAlignment="1">
      <alignment horizontal="center"/>
    </xf>
    <xf numFmtId="0" fontId="17" fillId="0" borderId="23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25" xfId="0" applyFont="1" applyBorder="1" applyAlignment="1">
      <alignment horizontal="center"/>
    </xf>
    <xf numFmtId="0" fontId="16" fillId="7" borderId="37" xfId="0" applyFont="1" applyFill="1" applyBorder="1" applyAlignment="1">
      <alignment horizontal="center"/>
    </xf>
    <xf numFmtId="0" fontId="16" fillId="7" borderId="55" xfId="0" applyFont="1" applyFill="1" applyBorder="1" applyAlignment="1">
      <alignment horizontal="center"/>
    </xf>
    <xf numFmtId="0" fontId="16" fillId="7" borderId="36" xfId="0" applyFont="1" applyFill="1" applyBorder="1" applyAlignment="1">
      <alignment horizontal="center"/>
    </xf>
    <xf numFmtId="2" fontId="16" fillId="7" borderId="33" xfId="0" applyNumberFormat="1" applyFont="1" applyFill="1" applyBorder="1" applyAlignment="1">
      <alignment horizontal="center"/>
    </xf>
    <xf numFmtId="0" fontId="15" fillId="7" borderId="9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W327"/>
  <sheetViews>
    <sheetView tabSelected="1" zoomScale="110" zoomScaleNormal="110" zoomScaleSheetLayoutView="100" workbookViewId="0">
      <selection activeCell="G83" sqref="G83"/>
    </sheetView>
  </sheetViews>
  <sheetFormatPr defaultRowHeight="12.75"/>
  <cols>
    <col min="1" max="1" width="3.28515625" style="71" customWidth="1"/>
    <col min="2" max="2" width="15.42578125" customWidth="1"/>
    <col min="3" max="3" width="9.42578125" hidden="1" customWidth="1"/>
    <col min="4" max="4" width="3.28515625" customWidth="1"/>
    <col min="5" max="5" width="3.85546875" customWidth="1"/>
    <col min="6" max="7" width="3.42578125" customWidth="1"/>
    <col min="8" max="8" width="4" customWidth="1"/>
    <col min="9" max="25" width="3.42578125" customWidth="1"/>
    <col min="26" max="26" width="3.5703125" customWidth="1"/>
    <col min="27" max="41" width="3.42578125" customWidth="1"/>
    <col min="42" max="42" width="4.140625" customWidth="1"/>
    <col min="43" max="43" width="4.42578125" customWidth="1"/>
    <col min="44" max="44" width="5.140625" customWidth="1"/>
    <col min="45" max="45" width="7.42578125" customWidth="1"/>
    <col min="46" max="48" width="9.140625" style="82"/>
  </cols>
  <sheetData>
    <row r="1" spans="1:45" ht="12" customHeight="1">
      <c r="B1" s="95"/>
      <c r="AQ1" s="218"/>
      <c r="AR1" s="219"/>
      <c r="AS1" s="219"/>
    </row>
    <row r="2" spans="1:45" ht="12" customHeight="1">
      <c r="B2" s="95"/>
      <c r="AQ2" s="158"/>
      <c r="AR2" s="159"/>
      <c r="AS2" s="159"/>
    </row>
    <row r="3" spans="1:45" ht="12.75" customHeight="1">
      <c r="B3" s="97" t="s">
        <v>13</v>
      </c>
      <c r="C3" s="97"/>
      <c r="D3" s="97"/>
      <c r="E3" s="97"/>
      <c r="F3" s="97"/>
      <c r="G3" s="70"/>
      <c r="H3" s="70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47"/>
      <c r="AB3" s="77"/>
      <c r="AC3" s="77"/>
      <c r="AD3" s="77"/>
      <c r="AE3" s="47"/>
      <c r="AF3" s="77" t="s">
        <v>11</v>
      </c>
      <c r="AG3" s="77"/>
      <c r="AH3" s="77"/>
      <c r="AI3" s="77"/>
      <c r="AJ3" s="77"/>
      <c r="AK3" s="77"/>
      <c r="AL3" s="77"/>
      <c r="AM3" s="77"/>
      <c r="AN3" s="77"/>
      <c r="AO3" s="77"/>
      <c r="AP3" s="77"/>
      <c r="AQ3" s="218"/>
      <c r="AR3" s="219"/>
      <c r="AS3" s="219"/>
    </row>
    <row r="4" spans="1:45" ht="16.5" customHeight="1">
      <c r="B4" s="97" t="s">
        <v>33</v>
      </c>
      <c r="C4" s="97"/>
      <c r="D4" s="97"/>
      <c r="E4" s="97"/>
      <c r="F4" s="97"/>
      <c r="G4" s="97"/>
      <c r="H4" s="97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47"/>
      <c r="AB4" s="77"/>
      <c r="AC4" s="77"/>
      <c r="AD4" s="77"/>
      <c r="AE4" s="47"/>
      <c r="AF4" s="220" t="s">
        <v>38</v>
      </c>
      <c r="AG4" s="220"/>
      <c r="AH4" s="220"/>
      <c r="AI4" s="220"/>
      <c r="AJ4" s="220"/>
      <c r="AK4" s="220"/>
      <c r="AL4" s="220"/>
      <c r="AM4" s="220"/>
      <c r="AN4" s="220"/>
      <c r="AO4" s="220"/>
      <c r="AP4" s="220"/>
      <c r="AQ4" s="220"/>
      <c r="AR4" s="220"/>
      <c r="AS4" s="220"/>
    </row>
    <row r="5" spans="1:45" ht="15" customHeight="1">
      <c r="B5" s="98" t="s">
        <v>21</v>
      </c>
      <c r="C5" s="77"/>
      <c r="D5" s="77"/>
      <c r="E5" s="77"/>
      <c r="F5" s="77"/>
      <c r="G5" s="77"/>
      <c r="H5" s="70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47"/>
      <c r="AB5" s="77"/>
      <c r="AC5" s="77"/>
      <c r="AD5" s="77"/>
      <c r="AE5" s="47"/>
      <c r="AF5" s="220" t="s">
        <v>39</v>
      </c>
      <c r="AG5" s="220"/>
      <c r="AH5" s="220"/>
      <c r="AI5" s="220"/>
      <c r="AJ5" s="220"/>
      <c r="AK5" s="220"/>
      <c r="AL5" s="220"/>
      <c r="AM5" s="220"/>
      <c r="AN5" s="220"/>
      <c r="AO5" s="220"/>
      <c r="AP5" s="220"/>
      <c r="AQ5" s="220"/>
      <c r="AR5" s="220"/>
      <c r="AS5" s="77"/>
    </row>
    <row r="6" spans="1:45" ht="15" customHeight="1">
      <c r="B6" s="160"/>
      <c r="C6" s="160"/>
      <c r="D6" s="160"/>
      <c r="E6" s="160"/>
      <c r="F6" s="160"/>
      <c r="G6" s="160"/>
      <c r="H6" s="70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47"/>
      <c r="AB6" s="160"/>
      <c r="AC6" s="160"/>
      <c r="AD6" s="160"/>
      <c r="AE6" s="47"/>
      <c r="AF6" s="160"/>
      <c r="AG6" s="160"/>
      <c r="AH6" s="160"/>
      <c r="AI6" s="160"/>
      <c r="AJ6" s="160"/>
      <c r="AK6" s="160"/>
      <c r="AL6" s="160"/>
      <c r="AM6" s="160"/>
      <c r="AN6" s="160"/>
      <c r="AO6" s="160"/>
      <c r="AP6" s="160"/>
      <c r="AQ6" s="160"/>
      <c r="AR6" s="160"/>
      <c r="AS6" s="160"/>
    </row>
    <row r="7" spans="1:45" ht="15" customHeight="1">
      <c r="B7" s="160"/>
      <c r="C7" s="160"/>
      <c r="D7" s="160"/>
      <c r="E7" s="160"/>
      <c r="F7" s="160"/>
      <c r="G7" s="160"/>
      <c r="H7" s="70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47"/>
      <c r="AB7" s="160"/>
      <c r="AC7" s="160"/>
      <c r="AD7" s="160"/>
      <c r="AE7" s="47"/>
      <c r="AF7" s="160"/>
      <c r="AG7" s="160"/>
      <c r="AH7" s="160"/>
      <c r="AI7" s="160"/>
      <c r="AJ7" s="160"/>
      <c r="AK7" s="160"/>
      <c r="AL7" s="160"/>
      <c r="AM7" s="160"/>
      <c r="AN7" s="160"/>
      <c r="AO7" s="160"/>
      <c r="AP7" s="160"/>
      <c r="AQ7" s="160"/>
      <c r="AR7" s="160"/>
      <c r="AS7" s="160"/>
    </row>
    <row r="8" spans="1:45" ht="12.75" customHeight="1"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 t="s">
        <v>20</v>
      </c>
      <c r="AG8" s="47"/>
      <c r="AH8" s="47"/>
      <c r="AI8" s="47"/>
      <c r="AJ8" s="47"/>
      <c r="AK8" s="47"/>
      <c r="AL8" s="47"/>
      <c r="AM8" s="72" t="s">
        <v>19</v>
      </c>
      <c r="AN8" s="47"/>
      <c r="AO8" s="47"/>
      <c r="AP8" s="72"/>
      <c r="AQ8" s="72"/>
      <c r="AR8" s="72"/>
      <c r="AS8" s="72"/>
    </row>
    <row r="9" spans="1:45" ht="14.25" customHeight="1">
      <c r="B9" s="221" t="s">
        <v>12</v>
      </c>
      <c r="C9" s="221"/>
      <c r="D9" s="221"/>
      <c r="E9" s="221"/>
      <c r="F9" s="221"/>
      <c r="G9" s="221"/>
      <c r="H9" s="221"/>
      <c r="I9" s="221"/>
      <c r="J9" s="221"/>
      <c r="K9" s="221"/>
      <c r="L9" s="221"/>
      <c r="M9" s="221"/>
      <c r="N9" s="221"/>
      <c r="O9" s="221"/>
      <c r="P9" s="221"/>
      <c r="Q9" s="221"/>
      <c r="R9" s="221"/>
      <c r="S9" s="221"/>
      <c r="T9" s="221"/>
      <c r="U9" s="221"/>
      <c r="V9" s="221"/>
      <c r="W9" s="221"/>
      <c r="X9" s="221"/>
      <c r="Y9" s="221"/>
      <c r="Z9" s="221"/>
      <c r="AA9" s="221"/>
      <c r="AB9" s="221"/>
      <c r="AC9" s="221"/>
      <c r="AD9" s="221"/>
      <c r="AE9" s="221"/>
      <c r="AF9" s="221"/>
      <c r="AG9" s="221"/>
      <c r="AH9" s="221"/>
      <c r="AI9" s="221"/>
      <c r="AJ9" s="221"/>
      <c r="AK9" s="221"/>
      <c r="AL9" s="221"/>
      <c r="AM9" s="221"/>
      <c r="AN9" s="221"/>
      <c r="AO9" s="221"/>
      <c r="AP9" s="221"/>
      <c r="AQ9" s="221"/>
      <c r="AR9" s="221"/>
      <c r="AS9" s="221"/>
    </row>
    <row r="10" spans="1:45" ht="16.5" customHeight="1">
      <c r="B10" s="224" t="s">
        <v>101</v>
      </c>
      <c r="C10" s="225"/>
      <c r="D10" s="225"/>
      <c r="E10" s="225"/>
      <c r="F10" s="225"/>
      <c r="G10" s="225"/>
      <c r="H10" s="225"/>
      <c r="I10" s="225"/>
      <c r="J10" s="225"/>
      <c r="K10" s="225"/>
      <c r="L10" s="225"/>
      <c r="M10" s="225"/>
      <c r="N10" s="225"/>
      <c r="O10" s="225"/>
      <c r="P10" s="225"/>
      <c r="Q10" s="225"/>
      <c r="R10" s="225"/>
      <c r="S10" s="225"/>
      <c r="T10" s="225"/>
      <c r="U10" s="225"/>
      <c r="V10" s="225"/>
      <c r="W10" s="225"/>
      <c r="X10" s="225"/>
      <c r="Y10" s="225"/>
      <c r="Z10" s="225"/>
      <c r="AA10" s="225"/>
      <c r="AB10" s="225"/>
      <c r="AC10" s="225"/>
      <c r="AD10" s="225"/>
      <c r="AE10" s="225"/>
      <c r="AF10" s="225"/>
      <c r="AG10" s="225"/>
      <c r="AH10" s="225"/>
      <c r="AI10" s="225"/>
      <c r="AJ10" s="225"/>
      <c r="AK10" s="225"/>
      <c r="AL10" s="225"/>
      <c r="AM10" s="225"/>
      <c r="AN10" s="225"/>
      <c r="AO10" s="225"/>
      <c r="AP10" s="225"/>
      <c r="AQ10" s="225"/>
      <c r="AR10" s="225"/>
      <c r="AS10" s="122"/>
    </row>
    <row r="11" spans="1:45" ht="12" customHeight="1" thickBot="1">
      <c r="B11" s="221" t="s">
        <v>104</v>
      </c>
      <c r="C11" s="221"/>
      <c r="D11" s="221"/>
      <c r="E11" s="221"/>
      <c r="F11" s="221"/>
      <c r="G11" s="221"/>
      <c r="H11" s="221"/>
      <c r="I11" s="221"/>
      <c r="J11" s="221"/>
      <c r="K11" s="221"/>
      <c r="L11" s="221"/>
      <c r="M11" s="221"/>
      <c r="N11" s="221"/>
      <c r="O11" s="221"/>
      <c r="P11" s="221"/>
      <c r="Q11" s="221"/>
      <c r="R11" s="221"/>
      <c r="S11" s="221"/>
      <c r="T11" s="221"/>
      <c r="U11" s="221"/>
      <c r="V11" s="221"/>
      <c r="W11" s="221"/>
      <c r="X11" s="221"/>
      <c r="Y11" s="221"/>
      <c r="Z11" s="221"/>
      <c r="AA11" s="221"/>
      <c r="AB11" s="221"/>
      <c r="AC11" s="221"/>
      <c r="AD11" s="221"/>
      <c r="AE11" s="221"/>
      <c r="AF11" s="221"/>
      <c r="AG11" s="221"/>
      <c r="AH11" s="221"/>
      <c r="AI11" s="221"/>
      <c r="AJ11" s="221"/>
      <c r="AK11" s="221"/>
      <c r="AL11" s="221"/>
      <c r="AM11" s="221"/>
      <c r="AN11" s="221"/>
      <c r="AO11" s="221"/>
      <c r="AP11" s="221"/>
      <c r="AQ11" s="221"/>
      <c r="AR11" s="221"/>
      <c r="AS11" s="221"/>
    </row>
    <row r="12" spans="1:45" ht="39.75" customHeight="1" thickBot="1">
      <c r="A12" s="283" t="s">
        <v>28</v>
      </c>
      <c r="B12" s="286" t="s">
        <v>17</v>
      </c>
      <c r="C12" s="151"/>
      <c r="D12" s="289" t="s">
        <v>0</v>
      </c>
      <c r="E12" s="289" t="s">
        <v>7</v>
      </c>
      <c r="F12" s="248" t="s">
        <v>31</v>
      </c>
      <c r="G12" s="248"/>
      <c r="H12" s="249"/>
      <c r="I12" s="245" t="s">
        <v>32</v>
      </c>
      <c r="J12" s="246"/>
      <c r="K12" s="246"/>
      <c r="L12" s="246"/>
      <c r="M12" s="246"/>
      <c r="N12" s="246"/>
      <c r="O12" s="246"/>
      <c r="P12" s="246"/>
      <c r="Q12" s="246"/>
      <c r="R12" s="246"/>
      <c r="S12" s="246"/>
      <c r="T12" s="246"/>
      <c r="U12" s="246"/>
      <c r="V12" s="246"/>
      <c r="W12" s="246"/>
      <c r="X12" s="246"/>
      <c r="Y12" s="246"/>
      <c r="Z12" s="246"/>
      <c r="AA12" s="246"/>
      <c r="AB12" s="246"/>
      <c r="AC12" s="246"/>
      <c r="AD12" s="246"/>
      <c r="AE12" s="246"/>
      <c r="AF12" s="246"/>
      <c r="AG12" s="246"/>
      <c r="AH12" s="246"/>
      <c r="AI12" s="246"/>
      <c r="AJ12" s="246"/>
      <c r="AK12" s="246"/>
      <c r="AL12" s="246"/>
      <c r="AM12" s="246"/>
      <c r="AN12" s="246"/>
      <c r="AO12" s="247"/>
      <c r="AP12" s="231" t="s">
        <v>15</v>
      </c>
      <c r="AQ12" s="231" t="s">
        <v>36</v>
      </c>
      <c r="AR12" s="231" t="s">
        <v>16</v>
      </c>
      <c r="AS12" s="236" t="s">
        <v>29</v>
      </c>
    </row>
    <row r="13" spans="1:45" ht="12" customHeight="1" thickBot="1">
      <c r="A13" s="284"/>
      <c r="B13" s="287"/>
      <c r="C13" s="152"/>
      <c r="D13" s="290"/>
      <c r="E13" s="290"/>
      <c r="F13" s="250" t="s">
        <v>22</v>
      </c>
      <c r="G13" s="251"/>
      <c r="H13" s="252"/>
      <c r="I13" s="255" t="s">
        <v>23</v>
      </c>
      <c r="J13" s="256"/>
      <c r="K13" s="256"/>
      <c r="L13" s="256"/>
      <c r="M13" s="256"/>
      <c r="N13" s="256"/>
      <c r="O13" s="281"/>
      <c r="P13" s="281"/>
      <c r="Q13" s="282"/>
      <c r="R13" s="228" t="s">
        <v>24</v>
      </c>
      <c r="S13" s="229"/>
      <c r="T13" s="229"/>
      <c r="U13" s="229"/>
      <c r="V13" s="229"/>
      <c r="W13" s="229"/>
      <c r="X13" s="229"/>
      <c r="Y13" s="229"/>
      <c r="Z13" s="229"/>
      <c r="AA13" s="229"/>
      <c r="AB13" s="229"/>
      <c r="AC13" s="229"/>
      <c r="AD13" s="229"/>
      <c r="AE13" s="229"/>
      <c r="AF13" s="230"/>
      <c r="AG13" s="271" t="s">
        <v>25</v>
      </c>
      <c r="AH13" s="272"/>
      <c r="AI13" s="272"/>
      <c r="AJ13" s="272"/>
      <c r="AK13" s="272"/>
      <c r="AL13" s="273"/>
      <c r="AM13" s="239" t="s">
        <v>18</v>
      </c>
      <c r="AN13" s="240"/>
      <c r="AO13" s="241"/>
      <c r="AP13" s="232"/>
      <c r="AQ13" s="232"/>
      <c r="AR13" s="234"/>
      <c r="AS13" s="237"/>
    </row>
    <row r="14" spans="1:45" ht="12" customHeight="1" thickBot="1">
      <c r="A14" s="284"/>
      <c r="B14" s="287"/>
      <c r="C14" s="119"/>
      <c r="D14" s="290"/>
      <c r="E14" s="290"/>
      <c r="F14" s="253"/>
      <c r="G14" s="253"/>
      <c r="H14" s="254"/>
      <c r="I14" s="123"/>
      <c r="J14" s="124" t="s">
        <v>8</v>
      </c>
      <c r="K14" s="125"/>
      <c r="L14" s="255" t="s">
        <v>4</v>
      </c>
      <c r="M14" s="256"/>
      <c r="N14" s="257"/>
      <c r="O14" s="124"/>
      <c r="P14" s="124" t="s">
        <v>27</v>
      </c>
      <c r="Q14" s="124"/>
      <c r="R14" s="228" t="s">
        <v>6</v>
      </c>
      <c r="S14" s="229"/>
      <c r="T14" s="230"/>
      <c r="U14" s="228" t="s">
        <v>4</v>
      </c>
      <c r="V14" s="229"/>
      <c r="W14" s="230"/>
      <c r="X14" s="228" t="s">
        <v>5</v>
      </c>
      <c r="Y14" s="229"/>
      <c r="Z14" s="230"/>
      <c r="AA14" s="228" t="s">
        <v>9</v>
      </c>
      <c r="AB14" s="229"/>
      <c r="AC14" s="229"/>
      <c r="AD14" s="228" t="s">
        <v>10</v>
      </c>
      <c r="AE14" s="229"/>
      <c r="AF14" s="230"/>
      <c r="AG14" s="88"/>
      <c r="AH14" s="89" t="s">
        <v>6</v>
      </c>
      <c r="AI14" s="90"/>
      <c r="AJ14" s="88"/>
      <c r="AK14" s="89" t="s">
        <v>26</v>
      </c>
      <c r="AL14" s="90"/>
      <c r="AM14" s="242"/>
      <c r="AN14" s="243"/>
      <c r="AO14" s="244"/>
      <c r="AP14" s="232"/>
      <c r="AQ14" s="232"/>
      <c r="AR14" s="234"/>
      <c r="AS14" s="237"/>
    </row>
    <row r="15" spans="1:45" ht="1.5" hidden="1" customHeight="1">
      <c r="A15" s="284"/>
      <c r="B15" s="287"/>
      <c r="C15" s="119"/>
      <c r="D15" s="290"/>
      <c r="E15" s="290"/>
      <c r="F15" s="258"/>
      <c r="G15" s="258"/>
      <c r="H15" s="258"/>
      <c r="I15" s="259" t="s">
        <v>3</v>
      </c>
      <c r="J15" s="260"/>
      <c r="K15" s="261"/>
      <c r="L15" s="126"/>
      <c r="M15" s="127"/>
      <c r="N15" s="128"/>
      <c r="O15" s="129"/>
      <c r="P15" s="129"/>
      <c r="Q15" s="129"/>
      <c r="R15" s="265" t="s">
        <v>3</v>
      </c>
      <c r="S15" s="266"/>
      <c r="T15" s="267"/>
      <c r="U15" s="20"/>
      <c r="V15" s="21"/>
      <c r="W15" s="22"/>
      <c r="X15" s="23"/>
      <c r="Y15" s="21"/>
      <c r="Z15" s="21"/>
      <c r="AA15" s="24"/>
      <c r="AB15" s="24"/>
      <c r="AC15" s="25"/>
      <c r="AD15" s="26"/>
      <c r="AE15" s="27"/>
      <c r="AF15" s="27"/>
      <c r="AG15" s="41"/>
      <c r="AH15" s="39"/>
      <c r="AI15" s="39"/>
      <c r="AJ15" s="39"/>
      <c r="AK15" s="39"/>
      <c r="AL15" s="39"/>
      <c r="AM15" s="39"/>
      <c r="AN15" s="39"/>
      <c r="AO15" s="39"/>
      <c r="AP15" s="232"/>
      <c r="AQ15" s="232"/>
      <c r="AR15" s="234"/>
      <c r="AS15" s="237"/>
    </row>
    <row r="16" spans="1:45" ht="0.75" hidden="1" customHeight="1">
      <c r="A16" s="284"/>
      <c r="B16" s="287"/>
      <c r="C16" s="119"/>
      <c r="D16" s="290"/>
      <c r="E16" s="290"/>
      <c r="F16" s="19"/>
      <c r="G16" s="19"/>
      <c r="H16" s="19"/>
      <c r="I16" s="262"/>
      <c r="J16" s="263"/>
      <c r="K16" s="264"/>
      <c r="L16" s="130"/>
      <c r="M16" s="131"/>
      <c r="N16" s="132"/>
      <c r="O16" s="129"/>
      <c r="P16" s="129"/>
      <c r="Q16" s="129"/>
      <c r="R16" s="268"/>
      <c r="S16" s="269"/>
      <c r="T16" s="270"/>
      <c r="U16" s="28"/>
      <c r="V16" s="29"/>
      <c r="W16" s="30"/>
      <c r="X16" s="31"/>
      <c r="Y16" s="29"/>
      <c r="Z16" s="29"/>
      <c r="AA16" s="32"/>
      <c r="AB16" s="32"/>
      <c r="AC16" s="33"/>
      <c r="AD16" s="26"/>
      <c r="AE16" s="27"/>
      <c r="AF16" s="27"/>
      <c r="AG16" s="41"/>
      <c r="AH16" s="39"/>
      <c r="AI16" s="39"/>
      <c r="AJ16" s="39"/>
      <c r="AK16" s="39"/>
      <c r="AL16" s="39"/>
      <c r="AM16" s="39"/>
      <c r="AN16" s="39"/>
      <c r="AO16" s="39"/>
      <c r="AP16" s="232"/>
      <c r="AQ16" s="232"/>
      <c r="AR16" s="234"/>
      <c r="AS16" s="237"/>
    </row>
    <row r="17" spans="1:48" ht="0.75" hidden="1" customHeight="1" thickBot="1">
      <c r="A17" s="284"/>
      <c r="B17" s="287"/>
      <c r="C17" s="119"/>
      <c r="D17" s="290"/>
      <c r="E17" s="290"/>
      <c r="F17" s="19"/>
      <c r="G17" s="19"/>
      <c r="H17" s="19"/>
      <c r="I17" s="133"/>
      <c r="J17" s="134"/>
      <c r="K17" s="135"/>
      <c r="L17" s="136"/>
      <c r="M17" s="137"/>
      <c r="N17" s="138"/>
      <c r="O17" s="129"/>
      <c r="P17" s="129"/>
      <c r="Q17" s="129"/>
      <c r="R17" s="40"/>
      <c r="S17" s="34"/>
      <c r="T17" s="35"/>
      <c r="U17" s="74"/>
      <c r="V17" s="75"/>
      <c r="W17" s="76"/>
      <c r="X17" s="75"/>
      <c r="Y17" s="75"/>
      <c r="Z17" s="75"/>
      <c r="AA17" s="36"/>
      <c r="AB17" s="37"/>
      <c r="AC17" s="38"/>
      <c r="AD17" s="26"/>
      <c r="AE17" s="27"/>
      <c r="AF17" s="27"/>
      <c r="AG17" s="41"/>
      <c r="AH17" s="39"/>
      <c r="AI17" s="39"/>
      <c r="AJ17" s="39"/>
      <c r="AK17" s="39"/>
      <c r="AL17" s="39"/>
      <c r="AM17" s="39"/>
      <c r="AN17" s="39"/>
      <c r="AO17" s="39"/>
      <c r="AP17" s="232"/>
      <c r="AQ17" s="232"/>
      <c r="AR17" s="234"/>
      <c r="AS17" s="237"/>
    </row>
    <row r="18" spans="1:48" ht="43.5" customHeight="1" thickBot="1">
      <c r="A18" s="285"/>
      <c r="B18" s="288"/>
      <c r="C18" s="153"/>
      <c r="D18" s="291"/>
      <c r="E18" s="291"/>
      <c r="F18" s="101" t="s">
        <v>1</v>
      </c>
      <c r="G18" s="100" t="s">
        <v>37</v>
      </c>
      <c r="H18" s="101" t="s">
        <v>2</v>
      </c>
      <c r="I18" s="139" t="s">
        <v>1</v>
      </c>
      <c r="J18" s="140" t="s">
        <v>35</v>
      </c>
      <c r="K18" s="141" t="s">
        <v>2</v>
      </c>
      <c r="L18" s="142" t="s">
        <v>1</v>
      </c>
      <c r="M18" s="143" t="s">
        <v>35</v>
      </c>
      <c r="N18" s="144" t="s">
        <v>2</v>
      </c>
      <c r="O18" s="145" t="s">
        <v>1</v>
      </c>
      <c r="P18" s="140" t="s">
        <v>35</v>
      </c>
      <c r="Q18" s="146" t="s">
        <v>2</v>
      </c>
      <c r="R18" s="102" t="s">
        <v>1</v>
      </c>
      <c r="S18" s="102" t="s">
        <v>35</v>
      </c>
      <c r="T18" s="103" t="s">
        <v>2</v>
      </c>
      <c r="U18" s="104" t="s">
        <v>1</v>
      </c>
      <c r="V18" s="105" t="s">
        <v>35</v>
      </c>
      <c r="W18" s="103" t="s">
        <v>2</v>
      </c>
      <c r="X18" s="104" t="s">
        <v>1</v>
      </c>
      <c r="Y18" s="105" t="s">
        <v>35</v>
      </c>
      <c r="Z18" s="103" t="s">
        <v>2</v>
      </c>
      <c r="AA18" s="104" t="s">
        <v>1</v>
      </c>
      <c r="AB18" s="105" t="s">
        <v>35</v>
      </c>
      <c r="AC18" s="103" t="s">
        <v>2</v>
      </c>
      <c r="AD18" s="104" t="s">
        <v>1</v>
      </c>
      <c r="AE18" s="105" t="s">
        <v>35</v>
      </c>
      <c r="AF18" s="106" t="s">
        <v>2</v>
      </c>
      <c r="AG18" s="107" t="s">
        <v>1</v>
      </c>
      <c r="AH18" s="108" t="s">
        <v>35</v>
      </c>
      <c r="AI18" s="109" t="s">
        <v>2</v>
      </c>
      <c r="AJ18" s="107" t="s">
        <v>1</v>
      </c>
      <c r="AK18" s="108" t="s">
        <v>35</v>
      </c>
      <c r="AL18" s="110" t="s">
        <v>2</v>
      </c>
      <c r="AM18" s="111" t="s">
        <v>1</v>
      </c>
      <c r="AN18" s="112" t="s">
        <v>35</v>
      </c>
      <c r="AO18" s="113" t="s">
        <v>2</v>
      </c>
      <c r="AP18" s="233"/>
      <c r="AQ18" s="233"/>
      <c r="AR18" s="235"/>
      <c r="AS18" s="238"/>
      <c r="AU18" s="154"/>
    </row>
    <row r="19" spans="1:48" s="80" customFormat="1" ht="19.5" customHeight="1" thickBot="1">
      <c r="A19" s="165"/>
      <c r="B19" s="198" t="s">
        <v>103</v>
      </c>
      <c r="C19" s="198"/>
      <c r="D19" s="198"/>
      <c r="E19" s="198"/>
      <c r="F19" s="198"/>
      <c r="G19" s="198"/>
      <c r="H19" s="198"/>
      <c r="I19" s="198"/>
      <c r="J19" s="198"/>
      <c r="K19" s="198"/>
      <c r="L19" s="198"/>
      <c r="M19" s="198"/>
      <c r="N19" s="198"/>
      <c r="O19" s="198"/>
      <c r="P19" s="198"/>
      <c r="Q19" s="198"/>
      <c r="R19" s="198"/>
      <c r="S19" s="198"/>
      <c r="T19" s="198"/>
      <c r="U19" s="198"/>
      <c r="V19" s="198"/>
      <c r="W19" s="198"/>
      <c r="X19" s="198"/>
      <c r="Y19" s="198"/>
      <c r="Z19" s="198"/>
      <c r="AA19" s="198"/>
      <c r="AB19" s="198"/>
      <c r="AC19" s="198"/>
      <c r="AD19" s="198"/>
      <c r="AE19" s="198"/>
      <c r="AF19" s="198"/>
      <c r="AG19" s="198"/>
      <c r="AH19" s="198"/>
      <c r="AI19" s="198"/>
      <c r="AJ19" s="198"/>
      <c r="AK19" s="198"/>
      <c r="AL19" s="198"/>
      <c r="AM19" s="198"/>
      <c r="AN19" s="198"/>
      <c r="AO19" s="198"/>
      <c r="AP19" s="198"/>
      <c r="AQ19" s="198"/>
      <c r="AR19" s="198"/>
      <c r="AS19" s="199"/>
      <c r="AT19" s="83"/>
      <c r="AU19" s="83"/>
      <c r="AV19" s="83"/>
    </row>
    <row r="20" spans="1:48" s="155" customFormat="1" ht="12" customHeight="1" thickBot="1">
      <c r="A20" s="297" t="s">
        <v>41</v>
      </c>
      <c r="B20" s="198"/>
      <c r="C20" s="198"/>
      <c r="D20" s="198"/>
      <c r="E20" s="198"/>
      <c r="F20" s="198"/>
      <c r="G20" s="198"/>
      <c r="H20" s="198"/>
      <c r="I20" s="198"/>
      <c r="J20" s="198"/>
      <c r="K20" s="198"/>
      <c r="L20" s="198"/>
      <c r="M20" s="198"/>
      <c r="N20" s="198"/>
      <c r="O20" s="198"/>
      <c r="P20" s="198"/>
      <c r="Q20" s="198"/>
      <c r="R20" s="198"/>
      <c r="S20" s="198"/>
      <c r="T20" s="198"/>
      <c r="U20" s="198"/>
      <c r="V20" s="198"/>
      <c r="W20" s="198"/>
      <c r="X20" s="198"/>
      <c r="Y20" s="198"/>
      <c r="Z20" s="198"/>
      <c r="AA20" s="198"/>
      <c r="AB20" s="198"/>
      <c r="AC20" s="198"/>
      <c r="AD20" s="198"/>
      <c r="AE20" s="198"/>
      <c r="AF20" s="198"/>
      <c r="AG20" s="198"/>
      <c r="AH20" s="198"/>
      <c r="AI20" s="198"/>
      <c r="AJ20" s="198"/>
      <c r="AK20" s="198"/>
      <c r="AL20" s="198"/>
      <c r="AM20" s="198"/>
      <c r="AN20" s="198"/>
      <c r="AO20" s="198"/>
      <c r="AP20" s="198"/>
      <c r="AQ20" s="198"/>
      <c r="AR20" s="198"/>
      <c r="AS20" s="199"/>
      <c r="AT20" s="83"/>
      <c r="AU20" s="83"/>
      <c r="AV20" s="83"/>
    </row>
    <row r="21" spans="1:48" ht="14.25" customHeight="1" thickBot="1">
      <c r="A21" s="116"/>
      <c r="B21" s="210"/>
      <c r="C21" s="210"/>
      <c r="D21" s="210"/>
      <c r="E21" s="211"/>
      <c r="F21" s="212" t="s">
        <v>78</v>
      </c>
      <c r="G21" s="213"/>
      <c r="H21" s="214"/>
      <c r="I21" s="215" t="s">
        <v>79</v>
      </c>
      <c r="J21" s="216"/>
      <c r="K21" s="217"/>
      <c r="L21" s="215" t="s">
        <v>80</v>
      </c>
      <c r="M21" s="216"/>
      <c r="N21" s="217"/>
      <c r="O21" s="215" t="s">
        <v>80</v>
      </c>
      <c r="P21" s="216"/>
      <c r="Q21" s="217"/>
      <c r="R21" s="200" t="s">
        <v>81</v>
      </c>
      <c r="S21" s="201"/>
      <c r="T21" s="202"/>
      <c r="U21" s="200" t="s">
        <v>82</v>
      </c>
      <c r="V21" s="201"/>
      <c r="W21" s="202"/>
      <c r="X21" s="200" t="s">
        <v>83</v>
      </c>
      <c r="Y21" s="201"/>
      <c r="Z21" s="202"/>
      <c r="AA21" s="200" t="s">
        <v>84</v>
      </c>
      <c r="AB21" s="201"/>
      <c r="AC21" s="202"/>
      <c r="AD21" s="200"/>
      <c r="AE21" s="201"/>
      <c r="AF21" s="202"/>
      <c r="AG21" s="203"/>
      <c r="AH21" s="204"/>
      <c r="AI21" s="205"/>
      <c r="AJ21" s="203"/>
      <c r="AK21" s="204"/>
      <c r="AL21" s="205"/>
      <c r="AM21" s="206"/>
      <c r="AN21" s="207"/>
      <c r="AO21" s="208"/>
      <c r="AP21" s="209"/>
      <c r="AQ21" s="210"/>
      <c r="AR21" s="210"/>
      <c r="AS21" s="211"/>
    </row>
    <row r="22" spans="1:48" s="60" customFormat="1" ht="12" customHeight="1" thickBot="1">
      <c r="A22" s="148">
        <v>1</v>
      </c>
      <c r="B22" s="226" t="s">
        <v>42</v>
      </c>
      <c r="C22" s="227"/>
      <c r="D22" s="58" t="s">
        <v>43</v>
      </c>
      <c r="E22" s="61" t="s">
        <v>47</v>
      </c>
      <c r="F22" s="62">
        <v>1</v>
      </c>
      <c r="G22" s="63">
        <v>15</v>
      </c>
      <c r="H22" s="64">
        <v>4</v>
      </c>
      <c r="I22" s="65"/>
      <c r="J22" s="63"/>
      <c r="K22" s="66"/>
      <c r="L22" s="62"/>
      <c r="M22" s="63"/>
      <c r="N22" s="66"/>
      <c r="O22" s="149"/>
      <c r="P22" s="67"/>
      <c r="Q22" s="68"/>
      <c r="R22" s="59"/>
      <c r="S22" s="67"/>
      <c r="T22" s="68"/>
      <c r="U22" s="59">
        <v>2</v>
      </c>
      <c r="V22" s="67">
        <v>24</v>
      </c>
      <c r="W22" s="69">
        <v>24</v>
      </c>
      <c r="X22" s="62"/>
      <c r="Y22" s="63"/>
      <c r="Z22" s="64"/>
      <c r="AA22" s="65"/>
      <c r="AB22" s="63"/>
      <c r="AC22" s="66"/>
      <c r="AD22" s="62"/>
      <c r="AE22" s="63"/>
      <c r="AF22" s="64"/>
      <c r="AG22" s="62"/>
      <c r="AH22" s="63"/>
      <c r="AI22" s="64"/>
      <c r="AJ22" s="62"/>
      <c r="AK22" s="63"/>
      <c r="AL22" s="64"/>
      <c r="AM22" s="62"/>
      <c r="AN22" s="63"/>
      <c r="AO22" s="66"/>
      <c r="AP22" s="67">
        <f>F22+I22+L22+O22+R22+U22+X22+AA22</f>
        <v>3</v>
      </c>
      <c r="AQ22" s="67">
        <f>G22+J22+M22+P22+S22+V22+Y22+AB22</f>
        <v>39</v>
      </c>
      <c r="AR22" s="67">
        <f>H22+K22+N22+Q22+T22+W22+Z22+AC22</f>
        <v>28</v>
      </c>
      <c r="AS22" s="167">
        <v>1.56</v>
      </c>
      <c r="AT22" s="81"/>
      <c r="AU22" s="81"/>
      <c r="AV22" s="81"/>
    </row>
    <row r="23" spans="1:48" s="60" customFormat="1" ht="12" customHeight="1" thickBot="1">
      <c r="A23" s="148">
        <v>2</v>
      </c>
      <c r="B23" s="114" t="s">
        <v>44</v>
      </c>
      <c r="C23" s="115"/>
      <c r="D23" s="58" t="s">
        <v>43</v>
      </c>
      <c r="E23" s="61" t="s">
        <v>46</v>
      </c>
      <c r="F23" s="62">
        <v>2</v>
      </c>
      <c r="G23" s="63">
        <v>30</v>
      </c>
      <c r="H23" s="64">
        <v>8</v>
      </c>
      <c r="I23" s="65"/>
      <c r="J23" s="63"/>
      <c r="K23" s="66"/>
      <c r="L23" s="62"/>
      <c r="M23" s="63"/>
      <c r="N23" s="66"/>
      <c r="O23" s="62"/>
      <c r="P23" s="63"/>
      <c r="Q23" s="64"/>
      <c r="R23" s="65"/>
      <c r="S23" s="63"/>
      <c r="T23" s="64"/>
      <c r="U23" s="62"/>
      <c r="V23" s="63"/>
      <c r="W23" s="64"/>
      <c r="X23" s="62"/>
      <c r="Y23" s="63"/>
      <c r="Z23" s="64"/>
      <c r="AA23" s="65"/>
      <c r="AB23" s="63"/>
      <c r="AC23" s="66"/>
      <c r="AD23" s="62"/>
      <c r="AE23" s="63"/>
      <c r="AF23" s="64"/>
      <c r="AG23" s="62"/>
      <c r="AH23" s="63"/>
      <c r="AI23" s="64"/>
      <c r="AJ23" s="62"/>
      <c r="AK23" s="63"/>
      <c r="AL23" s="64"/>
      <c r="AM23" s="62"/>
      <c r="AN23" s="63"/>
      <c r="AO23" s="66"/>
      <c r="AP23" s="63">
        <f t="shared" ref="AP23:AP26" si="0">F23+I23+L23+O23+R23+U23+X23+AA23</f>
        <v>2</v>
      </c>
      <c r="AQ23" s="63">
        <f t="shared" ref="AQ23:AQ26" si="1">G23+J23+M23+P23+S23+V23+Y23+AB23</f>
        <v>30</v>
      </c>
      <c r="AR23" s="63">
        <f t="shared" ref="AR23:AR26" si="2">H23+K23+N23+Q23+T23+W23+Z23+AC23</f>
        <v>8</v>
      </c>
      <c r="AS23" s="167">
        <v>0.44</v>
      </c>
      <c r="AT23" s="81"/>
      <c r="AU23" s="81"/>
      <c r="AV23" s="81"/>
    </row>
    <row r="24" spans="1:48" s="60" customFormat="1" ht="12" customHeight="1" thickBot="1">
      <c r="A24" s="148">
        <v>3</v>
      </c>
      <c r="B24" s="114" t="s">
        <v>45</v>
      </c>
      <c r="C24" s="115"/>
      <c r="D24" s="58" t="s">
        <v>43</v>
      </c>
      <c r="E24" s="61" t="s">
        <v>46</v>
      </c>
      <c r="F24" s="62">
        <v>1</v>
      </c>
      <c r="G24" s="63">
        <v>15</v>
      </c>
      <c r="H24" s="64">
        <v>4</v>
      </c>
      <c r="I24" s="65"/>
      <c r="J24" s="63"/>
      <c r="K24" s="66"/>
      <c r="L24" s="62"/>
      <c r="M24" s="63"/>
      <c r="N24" s="66"/>
      <c r="O24" s="62"/>
      <c r="P24" s="63"/>
      <c r="Q24" s="64"/>
      <c r="R24" s="59"/>
      <c r="S24" s="67"/>
      <c r="T24" s="68"/>
      <c r="U24" s="59"/>
      <c r="V24" s="67"/>
      <c r="W24" s="69"/>
      <c r="X24" s="62"/>
      <c r="Y24" s="63"/>
      <c r="Z24" s="64"/>
      <c r="AA24" s="62"/>
      <c r="AB24" s="63"/>
      <c r="AC24" s="64"/>
      <c r="AD24" s="62"/>
      <c r="AE24" s="63"/>
      <c r="AF24" s="64"/>
      <c r="AG24" s="62"/>
      <c r="AH24" s="63"/>
      <c r="AI24" s="64"/>
      <c r="AJ24" s="62"/>
      <c r="AK24" s="63"/>
      <c r="AL24" s="64"/>
      <c r="AM24" s="62"/>
      <c r="AN24" s="63"/>
      <c r="AO24" s="66"/>
      <c r="AP24" s="63">
        <f t="shared" si="0"/>
        <v>1</v>
      </c>
      <c r="AQ24" s="63">
        <f t="shared" si="1"/>
        <v>15</v>
      </c>
      <c r="AR24" s="63">
        <f t="shared" si="2"/>
        <v>4</v>
      </c>
      <c r="AS24" s="167">
        <v>0.22</v>
      </c>
      <c r="AT24" s="81"/>
      <c r="AU24" s="81"/>
      <c r="AV24" s="81"/>
    </row>
    <row r="25" spans="1:48" s="60" customFormat="1" ht="12" customHeight="1" thickBot="1">
      <c r="A25" s="305">
        <v>4</v>
      </c>
      <c r="B25" s="195" t="s">
        <v>107</v>
      </c>
      <c r="C25" s="171"/>
      <c r="D25" s="172" t="s">
        <v>43</v>
      </c>
      <c r="E25" s="173" t="s">
        <v>46</v>
      </c>
      <c r="F25" s="174">
        <v>1</v>
      </c>
      <c r="G25" s="175">
        <v>15</v>
      </c>
      <c r="H25" s="176">
        <v>4</v>
      </c>
      <c r="I25" s="177"/>
      <c r="J25" s="175"/>
      <c r="K25" s="178"/>
      <c r="L25" s="174"/>
      <c r="M25" s="175"/>
      <c r="N25" s="178"/>
      <c r="O25" s="174"/>
      <c r="P25" s="175"/>
      <c r="Q25" s="176"/>
      <c r="R25" s="301"/>
      <c r="S25" s="179"/>
      <c r="T25" s="302"/>
      <c r="U25" s="301"/>
      <c r="V25" s="179"/>
      <c r="W25" s="303"/>
      <c r="X25" s="174"/>
      <c r="Y25" s="175"/>
      <c r="Z25" s="176"/>
      <c r="AA25" s="177"/>
      <c r="AB25" s="179"/>
      <c r="AC25" s="178"/>
      <c r="AD25" s="174"/>
      <c r="AE25" s="179"/>
      <c r="AF25" s="176"/>
      <c r="AG25" s="174"/>
      <c r="AH25" s="175"/>
      <c r="AI25" s="176"/>
      <c r="AJ25" s="174"/>
      <c r="AK25" s="175"/>
      <c r="AL25" s="176"/>
      <c r="AM25" s="174"/>
      <c r="AN25" s="175"/>
      <c r="AO25" s="178"/>
      <c r="AP25" s="175">
        <v>1</v>
      </c>
      <c r="AQ25" s="175">
        <v>15</v>
      </c>
      <c r="AR25" s="175">
        <v>4</v>
      </c>
      <c r="AS25" s="304">
        <v>0.22</v>
      </c>
      <c r="AT25" s="81"/>
      <c r="AU25" s="81"/>
      <c r="AV25" s="81"/>
    </row>
    <row r="26" spans="1:48" s="60" customFormat="1" ht="12" customHeight="1" thickBot="1">
      <c r="A26" s="169">
        <v>5</v>
      </c>
      <c r="B26" s="170" t="s">
        <v>48</v>
      </c>
      <c r="C26" s="171"/>
      <c r="D26" s="172" t="s">
        <v>43</v>
      </c>
      <c r="E26" s="173" t="s">
        <v>46</v>
      </c>
      <c r="F26" s="174">
        <v>1</v>
      </c>
      <c r="G26" s="175">
        <v>15</v>
      </c>
      <c r="H26" s="176">
        <v>4</v>
      </c>
      <c r="I26" s="177"/>
      <c r="J26" s="175"/>
      <c r="K26" s="178"/>
      <c r="L26" s="174"/>
      <c r="M26" s="175"/>
      <c r="N26" s="178"/>
      <c r="O26" s="174"/>
      <c r="P26" s="175"/>
      <c r="Q26" s="176"/>
      <c r="R26" s="177"/>
      <c r="S26" s="175"/>
      <c r="T26" s="176"/>
      <c r="U26" s="177"/>
      <c r="V26" s="175"/>
      <c r="W26" s="178"/>
      <c r="X26" s="174"/>
      <c r="Y26" s="175"/>
      <c r="Z26" s="176"/>
      <c r="AA26" s="177"/>
      <c r="AB26" s="179"/>
      <c r="AC26" s="178"/>
      <c r="AD26" s="174"/>
      <c r="AE26" s="179"/>
      <c r="AF26" s="176"/>
      <c r="AG26" s="174"/>
      <c r="AH26" s="175"/>
      <c r="AI26" s="176"/>
      <c r="AJ26" s="174"/>
      <c r="AK26" s="175"/>
      <c r="AL26" s="176"/>
      <c r="AM26" s="174"/>
      <c r="AN26" s="175"/>
      <c r="AO26" s="178"/>
      <c r="AP26" s="175">
        <f t="shared" si="0"/>
        <v>1</v>
      </c>
      <c r="AQ26" s="175">
        <f t="shared" si="1"/>
        <v>15</v>
      </c>
      <c r="AR26" s="175">
        <f t="shared" si="2"/>
        <v>4</v>
      </c>
      <c r="AS26" s="180">
        <v>0.22</v>
      </c>
      <c r="AT26" s="81"/>
      <c r="AU26" s="81"/>
      <c r="AV26" s="81"/>
    </row>
    <row r="27" spans="1:48" s="60" customFormat="1" ht="12" customHeight="1" thickBot="1">
      <c r="A27" s="196" t="s">
        <v>14</v>
      </c>
      <c r="B27" s="197"/>
      <c r="C27" s="183"/>
      <c r="D27" s="184"/>
      <c r="E27" s="184"/>
      <c r="F27" s="185">
        <v>6</v>
      </c>
      <c r="G27" s="185">
        <f>SUM(G22:G26)</f>
        <v>90</v>
      </c>
      <c r="H27" s="185">
        <f>SUM(H22:H26)</f>
        <v>24</v>
      </c>
      <c r="I27" s="185">
        <v>0</v>
      </c>
      <c r="J27" s="185">
        <v>0</v>
      </c>
      <c r="K27" s="185">
        <v>0</v>
      </c>
      <c r="L27" s="185">
        <v>0</v>
      </c>
      <c r="M27" s="185">
        <v>0</v>
      </c>
      <c r="N27" s="185">
        <v>0</v>
      </c>
      <c r="O27" s="185">
        <v>0</v>
      </c>
      <c r="P27" s="185">
        <v>0</v>
      </c>
      <c r="Q27" s="185">
        <v>0</v>
      </c>
      <c r="R27" s="185">
        <v>0</v>
      </c>
      <c r="S27" s="185">
        <v>0</v>
      </c>
      <c r="T27" s="185">
        <v>0</v>
      </c>
      <c r="U27" s="185">
        <v>2</v>
      </c>
      <c r="V27" s="185">
        <v>24</v>
      </c>
      <c r="W27" s="185">
        <v>24</v>
      </c>
      <c r="X27" s="185">
        <v>0</v>
      </c>
      <c r="Y27" s="185">
        <v>0</v>
      </c>
      <c r="Z27" s="185">
        <v>0</v>
      </c>
      <c r="AA27" s="185">
        <v>0</v>
      </c>
      <c r="AB27" s="185">
        <v>0</v>
      </c>
      <c r="AC27" s="185">
        <v>0</v>
      </c>
      <c r="AD27" s="185">
        <v>0</v>
      </c>
      <c r="AE27" s="185">
        <v>0</v>
      </c>
      <c r="AF27" s="185">
        <v>0</v>
      </c>
      <c r="AG27" s="185">
        <v>0</v>
      </c>
      <c r="AH27" s="185">
        <v>0</v>
      </c>
      <c r="AI27" s="185">
        <v>0</v>
      </c>
      <c r="AJ27" s="185">
        <v>0</v>
      </c>
      <c r="AK27" s="185">
        <v>0</v>
      </c>
      <c r="AL27" s="185">
        <v>0</v>
      </c>
      <c r="AM27" s="185">
        <v>0</v>
      </c>
      <c r="AN27" s="185">
        <v>0</v>
      </c>
      <c r="AO27" s="185">
        <v>0</v>
      </c>
      <c r="AP27" s="185">
        <f>SUM(AP22:AP26)</f>
        <v>8</v>
      </c>
      <c r="AQ27" s="185">
        <f>SUM(AQ22:AQ26)</f>
        <v>114</v>
      </c>
      <c r="AR27" s="185">
        <f>SUM(AR22:AR26)</f>
        <v>48</v>
      </c>
      <c r="AS27" s="182">
        <f>SUM(AS22:AS26)</f>
        <v>2.6600000000000006</v>
      </c>
      <c r="AT27" s="81"/>
      <c r="AU27" s="81"/>
      <c r="AV27" s="81"/>
    </row>
    <row r="28" spans="1:48" s="181" customFormat="1" ht="19.5" customHeight="1" thickBot="1">
      <c r="A28" s="165"/>
      <c r="B28" s="198" t="s">
        <v>40</v>
      </c>
      <c r="C28" s="198"/>
      <c r="D28" s="198"/>
      <c r="E28" s="198"/>
      <c r="F28" s="198"/>
      <c r="G28" s="198"/>
      <c r="H28" s="198"/>
      <c r="I28" s="198"/>
      <c r="J28" s="198"/>
      <c r="K28" s="198"/>
      <c r="L28" s="198"/>
      <c r="M28" s="198"/>
      <c r="N28" s="198"/>
      <c r="O28" s="198"/>
      <c r="P28" s="198"/>
      <c r="Q28" s="198"/>
      <c r="R28" s="198"/>
      <c r="S28" s="198"/>
      <c r="T28" s="198"/>
      <c r="U28" s="198"/>
      <c r="V28" s="198"/>
      <c r="W28" s="198"/>
      <c r="X28" s="198"/>
      <c r="Y28" s="198"/>
      <c r="Z28" s="198"/>
      <c r="AA28" s="198"/>
      <c r="AB28" s="198"/>
      <c r="AC28" s="198"/>
      <c r="AD28" s="198"/>
      <c r="AE28" s="198"/>
      <c r="AF28" s="198"/>
      <c r="AG28" s="198"/>
      <c r="AH28" s="198"/>
      <c r="AI28" s="198"/>
      <c r="AJ28" s="198"/>
      <c r="AK28" s="198"/>
      <c r="AL28" s="198"/>
      <c r="AM28" s="198"/>
      <c r="AN28" s="198"/>
      <c r="AO28" s="198"/>
      <c r="AP28" s="198"/>
      <c r="AQ28" s="198"/>
      <c r="AR28" s="198"/>
      <c r="AS28" s="199"/>
      <c r="AT28" s="83"/>
      <c r="AU28" s="83"/>
      <c r="AV28" s="83"/>
    </row>
    <row r="29" spans="1:48" s="155" customFormat="1" ht="12" customHeight="1" thickBot="1">
      <c r="A29" s="297" t="s">
        <v>49</v>
      </c>
      <c r="B29" s="198"/>
      <c r="C29" s="198"/>
      <c r="D29" s="198"/>
      <c r="E29" s="198"/>
      <c r="F29" s="198"/>
      <c r="G29" s="198"/>
      <c r="H29" s="198"/>
      <c r="I29" s="198"/>
      <c r="J29" s="198"/>
      <c r="K29" s="198"/>
      <c r="L29" s="198"/>
      <c r="M29" s="198"/>
      <c r="N29" s="198"/>
      <c r="O29" s="198"/>
      <c r="P29" s="198"/>
      <c r="Q29" s="198"/>
      <c r="R29" s="198"/>
      <c r="S29" s="198"/>
      <c r="T29" s="198"/>
      <c r="U29" s="198"/>
      <c r="V29" s="198"/>
      <c r="W29" s="198"/>
      <c r="X29" s="198"/>
      <c r="Y29" s="198"/>
      <c r="Z29" s="198"/>
      <c r="AA29" s="198"/>
      <c r="AB29" s="198"/>
      <c r="AC29" s="198"/>
      <c r="AD29" s="198"/>
      <c r="AE29" s="198"/>
      <c r="AF29" s="198"/>
      <c r="AG29" s="198"/>
      <c r="AH29" s="198"/>
      <c r="AI29" s="198"/>
      <c r="AJ29" s="198"/>
      <c r="AK29" s="198"/>
      <c r="AL29" s="198"/>
      <c r="AM29" s="198"/>
      <c r="AN29" s="198"/>
      <c r="AO29" s="198"/>
      <c r="AP29" s="198"/>
      <c r="AQ29" s="198"/>
      <c r="AR29" s="198"/>
      <c r="AS29" s="199"/>
      <c r="AT29" s="83"/>
      <c r="AU29" s="83"/>
      <c r="AV29" s="83"/>
    </row>
    <row r="30" spans="1:48" ht="14.25" customHeight="1" thickBot="1">
      <c r="A30" s="116"/>
      <c r="B30" s="210"/>
      <c r="C30" s="210"/>
      <c r="D30" s="210"/>
      <c r="E30" s="211"/>
      <c r="F30" s="212" t="s">
        <v>85</v>
      </c>
      <c r="G30" s="213"/>
      <c r="H30" s="214"/>
      <c r="I30" s="215" t="s">
        <v>86</v>
      </c>
      <c r="J30" s="216"/>
      <c r="K30" s="217"/>
      <c r="L30" s="215" t="s">
        <v>87</v>
      </c>
      <c r="M30" s="216"/>
      <c r="N30" s="217"/>
      <c r="O30" s="215"/>
      <c r="P30" s="216"/>
      <c r="Q30" s="217"/>
      <c r="R30" s="200" t="s">
        <v>88</v>
      </c>
      <c r="S30" s="201"/>
      <c r="T30" s="202"/>
      <c r="U30" s="200" t="s">
        <v>82</v>
      </c>
      <c r="V30" s="201"/>
      <c r="W30" s="202"/>
      <c r="X30" s="200" t="s">
        <v>89</v>
      </c>
      <c r="Y30" s="201"/>
      <c r="Z30" s="202"/>
      <c r="AA30" s="200" t="s">
        <v>83</v>
      </c>
      <c r="AB30" s="201"/>
      <c r="AC30" s="202"/>
      <c r="AD30" s="200" t="s">
        <v>90</v>
      </c>
      <c r="AE30" s="201"/>
      <c r="AF30" s="202"/>
      <c r="AG30" s="203"/>
      <c r="AH30" s="204"/>
      <c r="AI30" s="205"/>
      <c r="AJ30" s="203"/>
      <c r="AK30" s="204"/>
      <c r="AL30" s="205"/>
      <c r="AM30" s="206"/>
      <c r="AN30" s="207"/>
      <c r="AO30" s="208"/>
      <c r="AP30" s="209"/>
      <c r="AQ30" s="210"/>
      <c r="AR30" s="210"/>
      <c r="AS30" s="211"/>
    </row>
    <row r="31" spans="1:48" s="60" customFormat="1" ht="12" customHeight="1" thickBot="1">
      <c r="A31" s="161">
        <v>6</v>
      </c>
      <c r="B31" s="166" t="s">
        <v>52</v>
      </c>
      <c r="C31" s="115"/>
      <c r="D31" s="58" t="s">
        <v>43</v>
      </c>
      <c r="E31" s="61" t="s">
        <v>47</v>
      </c>
      <c r="F31" s="62"/>
      <c r="G31" s="63"/>
      <c r="H31" s="64"/>
      <c r="I31" s="65"/>
      <c r="J31" s="63"/>
      <c r="K31" s="66"/>
      <c r="L31" s="62">
        <v>1</v>
      </c>
      <c r="M31" s="63">
        <v>12</v>
      </c>
      <c r="N31" s="66">
        <v>9</v>
      </c>
      <c r="O31" s="62"/>
      <c r="P31" s="63"/>
      <c r="Q31" s="64"/>
      <c r="R31" s="65"/>
      <c r="S31" s="63"/>
      <c r="T31" s="64"/>
      <c r="U31" s="65"/>
      <c r="V31" s="63"/>
      <c r="W31" s="66"/>
      <c r="X31" s="62"/>
      <c r="Y31" s="63"/>
      <c r="Z31" s="64"/>
      <c r="AA31" s="65">
        <v>1</v>
      </c>
      <c r="AB31" s="63">
        <v>10</v>
      </c>
      <c r="AC31" s="64">
        <v>16</v>
      </c>
      <c r="AD31" s="65"/>
      <c r="AE31" s="63"/>
      <c r="AF31" s="64"/>
      <c r="AG31" s="65"/>
      <c r="AH31" s="63"/>
      <c r="AI31" s="64"/>
      <c r="AJ31" s="62"/>
      <c r="AK31" s="63"/>
      <c r="AL31" s="64"/>
      <c r="AM31" s="62"/>
      <c r="AN31" s="63"/>
      <c r="AO31" s="66"/>
      <c r="AP31" s="67">
        <f t="shared" ref="AP31" si="3">F31+I31+L31+O31+R31+U31+X31+AA31</f>
        <v>2</v>
      </c>
      <c r="AQ31" s="67">
        <f t="shared" ref="AQ31" si="4">G31+J31+M31+P31+S31+V31+Y31+AB31</f>
        <v>22</v>
      </c>
      <c r="AR31" s="67">
        <f t="shared" ref="AR31" si="5">H31+K31+N31+Q31+T31+W31+Z31+AC31</f>
        <v>25</v>
      </c>
      <c r="AS31" s="167">
        <v>1.39</v>
      </c>
      <c r="AT31" s="81"/>
      <c r="AU31" s="81"/>
      <c r="AV31" s="81"/>
    </row>
    <row r="32" spans="1:48" s="155" customFormat="1" ht="12" customHeight="1" thickBot="1">
      <c r="A32" s="150"/>
      <c r="B32" s="156"/>
      <c r="C32" s="156"/>
      <c r="D32" s="156"/>
      <c r="E32" s="156"/>
      <c r="F32" s="156"/>
      <c r="G32" s="156"/>
      <c r="H32" s="156"/>
      <c r="I32" s="156"/>
      <c r="J32" s="156"/>
      <c r="K32" s="156" t="s">
        <v>50</v>
      </c>
      <c r="L32" s="156"/>
      <c r="M32" s="156"/>
      <c r="N32" s="156"/>
      <c r="O32" s="156"/>
      <c r="P32" s="156"/>
      <c r="Q32" s="156"/>
      <c r="R32" s="156"/>
      <c r="S32" s="156"/>
      <c r="T32" s="156"/>
      <c r="U32" s="156"/>
      <c r="V32" s="156"/>
      <c r="W32" s="156"/>
      <c r="X32" s="156"/>
      <c r="Y32" s="156"/>
      <c r="Z32" s="156"/>
      <c r="AA32" s="156"/>
      <c r="AB32" s="156"/>
      <c r="AC32" s="156"/>
      <c r="AD32" s="156"/>
      <c r="AE32" s="156"/>
      <c r="AF32" s="156"/>
      <c r="AG32" s="156"/>
      <c r="AH32" s="156"/>
      <c r="AI32" s="156"/>
      <c r="AJ32" s="156"/>
      <c r="AK32" s="156"/>
      <c r="AL32" s="156"/>
      <c r="AM32" s="156"/>
      <c r="AN32" s="156"/>
      <c r="AO32" s="156"/>
      <c r="AP32" s="168"/>
      <c r="AQ32" s="168"/>
      <c r="AR32" s="168"/>
      <c r="AS32" s="157"/>
      <c r="AT32" s="83"/>
      <c r="AU32" s="83"/>
      <c r="AV32" s="83"/>
    </row>
    <row r="33" spans="1:48" ht="14.25" customHeight="1" thickBot="1">
      <c r="A33" s="116"/>
      <c r="B33" s="210"/>
      <c r="C33" s="210"/>
      <c r="D33" s="210"/>
      <c r="E33" s="211"/>
      <c r="F33" s="212" t="s">
        <v>85</v>
      </c>
      <c r="G33" s="213"/>
      <c r="H33" s="214"/>
      <c r="I33" s="215" t="s">
        <v>86</v>
      </c>
      <c r="J33" s="216"/>
      <c r="K33" s="217"/>
      <c r="L33" s="215" t="s">
        <v>87</v>
      </c>
      <c r="M33" s="216"/>
      <c r="N33" s="217"/>
      <c r="O33" s="215" t="s">
        <v>87</v>
      </c>
      <c r="P33" s="216"/>
      <c r="Q33" s="217"/>
      <c r="R33" s="200" t="s">
        <v>82</v>
      </c>
      <c r="S33" s="201"/>
      <c r="T33" s="202"/>
      <c r="U33" s="200" t="s">
        <v>89</v>
      </c>
      <c r="V33" s="201"/>
      <c r="W33" s="202"/>
      <c r="X33" s="200" t="s">
        <v>83</v>
      </c>
      <c r="Y33" s="201"/>
      <c r="Z33" s="202"/>
      <c r="AA33" s="200"/>
      <c r="AB33" s="201"/>
      <c r="AC33" s="202"/>
      <c r="AD33" s="200"/>
      <c r="AE33" s="201"/>
      <c r="AF33" s="202"/>
      <c r="AG33" s="203"/>
      <c r="AH33" s="204"/>
      <c r="AI33" s="205"/>
      <c r="AJ33" s="203"/>
      <c r="AK33" s="204"/>
      <c r="AL33" s="205"/>
      <c r="AM33" s="206"/>
      <c r="AN33" s="207"/>
      <c r="AO33" s="208"/>
      <c r="AP33" s="209"/>
      <c r="AQ33" s="210"/>
      <c r="AR33" s="210"/>
      <c r="AS33" s="211"/>
    </row>
    <row r="34" spans="1:48" s="60" customFormat="1" ht="12" customHeight="1" thickBot="1">
      <c r="A34" s="161">
        <v>7</v>
      </c>
      <c r="B34" s="166" t="s">
        <v>53</v>
      </c>
      <c r="C34" s="115"/>
      <c r="D34" s="58" t="s">
        <v>43</v>
      </c>
      <c r="E34" s="61" t="s">
        <v>47</v>
      </c>
      <c r="F34" s="62"/>
      <c r="G34" s="63"/>
      <c r="H34" s="64"/>
      <c r="I34" s="65"/>
      <c r="J34" s="63"/>
      <c r="K34" s="66"/>
      <c r="L34" s="62">
        <v>1</v>
      </c>
      <c r="M34" s="63">
        <v>14</v>
      </c>
      <c r="N34" s="66">
        <v>9</v>
      </c>
      <c r="O34" s="62"/>
      <c r="P34" s="63"/>
      <c r="Q34" s="64"/>
      <c r="R34" s="65"/>
      <c r="S34" s="63"/>
      <c r="T34" s="64"/>
      <c r="U34" s="65"/>
      <c r="V34" s="63"/>
      <c r="W34" s="66"/>
      <c r="X34" s="62">
        <v>1</v>
      </c>
      <c r="Y34" s="63">
        <v>10</v>
      </c>
      <c r="Z34" s="64">
        <v>16</v>
      </c>
      <c r="AA34" s="65"/>
      <c r="AB34" s="63"/>
      <c r="AC34" s="64"/>
      <c r="AD34" s="65"/>
      <c r="AE34" s="63"/>
      <c r="AF34" s="64"/>
      <c r="AG34" s="65"/>
      <c r="AH34" s="63"/>
      <c r="AI34" s="64"/>
      <c r="AJ34" s="62"/>
      <c r="AK34" s="63"/>
      <c r="AL34" s="64"/>
      <c r="AM34" s="62"/>
      <c r="AN34" s="63"/>
      <c r="AO34" s="66"/>
      <c r="AP34" s="67">
        <f t="shared" ref="AP34" si="6">F34+I34+L34+O34+R34+U34+X34+AA34</f>
        <v>2</v>
      </c>
      <c r="AQ34" s="67">
        <f t="shared" ref="AQ34" si="7">G34+J34+M34+P34+S34+V34+Y34+AB34</f>
        <v>24</v>
      </c>
      <c r="AR34" s="67">
        <f t="shared" ref="AR34" si="8">H34+K34+N34+Q34+T34+W34+Z34+AC34</f>
        <v>25</v>
      </c>
      <c r="AS34" s="167">
        <v>1.39</v>
      </c>
      <c r="AT34" s="81"/>
      <c r="AU34" s="81"/>
      <c r="AV34" s="81"/>
    </row>
    <row r="35" spans="1:48" s="155" customFormat="1" ht="12" customHeight="1" thickBot="1">
      <c r="A35" s="150"/>
      <c r="B35" s="156"/>
      <c r="C35" s="156"/>
      <c r="D35" s="156"/>
      <c r="E35" s="156"/>
      <c r="F35" s="156"/>
      <c r="G35" s="156"/>
      <c r="H35" s="156"/>
      <c r="I35" s="156"/>
      <c r="J35" s="156"/>
      <c r="K35" s="156" t="s">
        <v>51</v>
      </c>
      <c r="L35" s="156"/>
      <c r="M35" s="156"/>
      <c r="N35" s="156"/>
      <c r="O35" s="156"/>
      <c r="P35" s="156"/>
      <c r="Q35" s="156"/>
      <c r="R35" s="156"/>
      <c r="S35" s="156"/>
      <c r="T35" s="156"/>
      <c r="U35" s="156"/>
      <c r="V35" s="156"/>
      <c r="W35" s="156"/>
      <c r="X35" s="156"/>
      <c r="Y35" s="156"/>
      <c r="Z35" s="156"/>
      <c r="AA35" s="156"/>
      <c r="AB35" s="156"/>
      <c r="AC35" s="156"/>
      <c r="AD35" s="156"/>
      <c r="AE35" s="156"/>
      <c r="AF35" s="156"/>
      <c r="AG35" s="156"/>
      <c r="AH35" s="156"/>
      <c r="AI35" s="156"/>
      <c r="AJ35" s="156"/>
      <c r="AK35" s="156"/>
      <c r="AL35" s="156"/>
      <c r="AM35" s="156"/>
      <c r="AN35" s="156"/>
      <c r="AO35" s="156"/>
      <c r="AP35" s="168"/>
      <c r="AQ35" s="168"/>
      <c r="AR35" s="168"/>
      <c r="AS35" s="157"/>
      <c r="AT35" s="83"/>
      <c r="AU35" s="83"/>
      <c r="AV35" s="83"/>
    </row>
    <row r="36" spans="1:48" ht="14.25" customHeight="1" thickBot="1">
      <c r="A36" s="116"/>
      <c r="B36" s="210"/>
      <c r="C36" s="210"/>
      <c r="D36" s="210"/>
      <c r="E36" s="211"/>
      <c r="F36" s="212" t="s">
        <v>85</v>
      </c>
      <c r="G36" s="213"/>
      <c r="H36" s="214"/>
      <c r="I36" s="215" t="s">
        <v>86</v>
      </c>
      <c r="J36" s="216"/>
      <c r="K36" s="217"/>
      <c r="L36" s="215" t="s">
        <v>91</v>
      </c>
      <c r="M36" s="216"/>
      <c r="N36" s="217"/>
      <c r="O36" s="215" t="s">
        <v>91</v>
      </c>
      <c r="P36" s="216"/>
      <c r="Q36" s="217"/>
      <c r="R36" s="200" t="s">
        <v>88</v>
      </c>
      <c r="S36" s="201"/>
      <c r="T36" s="202"/>
      <c r="U36" s="200" t="s">
        <v>92</v>
      </c>
      <c r="V36" s="201"/>
      <c r="W36" s="202"/>
      <c r="X36" s="200" t="s">
        <v>89</v>
      </c>
      <c r="Y36" s="201"/>
      <c r="Z36" s="202"/>
      <c r="AA36" s="200" t="s">
        <v>93</v>
      </c>
      <c r="AB36" s="201"/>
      <c r="AC36" s="202"/>
      <c r="AD36" s="200" t="s">
        <v>96</v>
      </c>
      <c r="AE36" s="201"/>
      <c r="AF36" s="202"/>
      <c r="AG36" s="203"/>
      <c r="AH36" s="204"/>
      <c r="AI36" s="205"/>
      <c r="AJ36" s="203"/>
      <c r="AK36" s="204"/>
      <c r="AL36" s="205"/>
      <c r="AM36" s="206"/>
      <c r="AN36" s="207"/>
      <c r="AO36" s="208"/>
      <c r="AP36" s="209"/>
      <c r="AQ36" s="210"/>
      <c r="AR36" s="210"/>
      <c r="AS36" s="211"/>
    </row>
    <row r="37" spans="1:48" s="60" customFormat="1" ht="12" customHeight="1" thickBot="1">
      <c r="A37" s="161">
        <v>8</v>
      </c>
      <c r="B37" s="166" t="s">
        <v>54</v>
      </c>
      <c r="C37" s="115"/>
      <c r="D37" s="58" t="s">
        <v>43</v>
      </c>
      <c r="E37" s="61" t="s">
        <v>47</v>
      </c>
      <c r="F37" s="62"/>
      <c r="G37" s="63"/>
      <c r="H37" s="64"/>
      <c r="I37" s="65"/>
      <c r="J37" s="63"/>
      <c r="K37" s="66"/>
      <c r="L37" s="62"/>
      <c r="M37" s="63"/>
      <c r="N37" s="66"/>
      <c r="O37" s="62"/>
      <c r="P37" s="63"/>
      <c r="Q37" s="64"/>
      <c r="R37" s="65"/>
      <c r="S37" s="63"/>
      <c r="T37" s="64"/>
      <c r="U37" s="65"/>
      <c r="V37" s="63"/>
      <c r="W37" s="66"/>
      <c r="X37" s="62"/>
      <c r="Y37" s="63"/>
      <c r="Z37" s="64"/>
      <c r="AA37" s="65">
        <v>1</v>
      </c>
      <c r="AB37" s="63">
        <v>8</v>
      </c>
      <c r="AC37" s="64">
        <v>16</v>
      </c>
      <c r="AD37" s="65">
        <v>1</v>
      </c>
      <c r="AE37" s="63">
        <v>8</v>
      </c>
      <c r="AF37" s="64">
        <v>18</v>
      </c>
      <c r="AG37" s="65"/>
      <c r="AH37" s="63"/>
      <c r="AI37" s="64"/>
      <c r="AJ37" s="62"/>
      <c r="AK37" s="63"/>
      <c r="AL37" s="64"/>
      <c r="AM37" s="62"/>
      <c r="AN37" s="63"/>
      <c r="AO37" s="66"/>
      <c r="AP37" s="67">
        <v>2</v>
      </c>
      <c r="AQ37" s="67">
        <v>16</v>
      </c>
      <c r="AR37" s="67">
        <v>34</v>
      </c>
      <c r="AS37" s="167">
        <v>1.88</v>
      </c>
      <c r="AT37" s="81"/>
      <c r="AU37" s="81"/>
      <c r="AV37" s="81"/>
    </row>
    <row r="38" spans="1:48" ht="12" customHeight="1" thickBot="1">
      <c r="A38" s="196" t="s">
        <v>14</v>
      </c>
      <c r="B38" s="197"/>
      <c r="C38" s="186"/>
      <c r="D38" s="187"/>
      <c r="E38" s="188"/>
      <c r="F38" s="189">
        <v>0</v>
      </c>
      <c r="G38" s="189">
        <v>0</v>
      </c>
      <c r="H38" s="189">
        <v>0</v>
      </c>
      <c r="I38" s="189">
        <f t="shared" ref="I38:T38" si="9">I22+I23+I24+I26+I31+I34+I37</f>
        <v>0</v>
      </c>
      <c r="J38" s="189">
        <f t="shared" si="9"/>
        <v>0</v>
      </c>
      <c r="K38" s="189">
        <f t="shared" si="9"/>
        <v>0</v>
      </c>
      <c r="L38" s="189">
        <f t="shared" si="9"/>
        <v>2</v>
      </c>
      <c r="M38" s="189">
        <f t="shared" si="9"/>
        <v>26</v>
      </c>
      <c r="N38" s="189">
        <f t="shared" si="9"/>
        <v>18</v>
      </c>
      <c r="O38" s="189">
        <f t="shared" si="9"/>
        <v>0</v>
      </c>
      <c r="P38" s="189">
        <f t="shared" si="9"/>
        <v>0</v>
      </c>
      <c r="Q38" s="189">
        <f t="shared" si="9"/>
        <v>0</v>
      </c>
      <c r="R38" s="189">
        <f t="shared" si="9"/>
        <v>0</v>
      </c>
      <c r="S38" s="189">
        <f t="shared" si="9"/>
        <v>0</v>
      </c>
      <c r="T38" s="189">
        <f t="shared" si="9"/>
        <v>0</v>
      </c>
      <c r="U38" s="189">
        <v>0</v>
      </c>
      <c r="V38" s="189">
        <v>0</v>
      </c>
      <c r="W38" s="189">
        <v>0</v>
      </c>
      <c r="X38" s="189">
        <f t="shared" ref="X38:AO38" si="10">X22+X23+X24+X26+X31+X34+X37</f>
        <v>1</v>
      </c>
      <c r="Y38" s="189">
        <f t="shared" si="10"/>
        <v>10</v>
      </c>
      <c r="Z38" s="189">
        <f t="shared" si="10"/>
        <v>16</v>
      </c>
      <c r="AA38" s="189">
        <f t="shared" si="10"/>
        <v>2</v>
      </c>
      <c r="AB38" s="189">
        <f t="shared" si="10"/>
        <v>18</v>
      </c>
      <c r="AC38" s="189">
        <f t="shared" si="10"/>
        <v>32</v>
      </c>
      <c r="AD38" s="189">
        <f t="shared" si="10"/>
        <v>1</v>
      </c>
      <c r="AE38" s="189">
        <f t="shared" si="10"/>
        <v>8</v>
      </c>
      <c r="AF38" s="189">
        <f t="shared" si="10"/>
        <v>18</v>
      </c>
      <c r="AG38" s="189">
        <f t="shared" si="10"/>
        <v>0</v>
      </c>
      <c r="AH38" s="189">
        <f t="shared" si="10"/>
        <v>0</v>
      </c>
      <c r="AI38" s="189">
        <f t="shared" si="10"/>
        <v>0</v>
      </c>
      <c r="AJ38" s="189">
        <f t="shared" si="10"/>
        <v>0</v>
      </c>
      <c r="AK38" s="189">
        <f t="shared" si="10"/>
        <v>0</v>
      </c>
      <c r="AL38" s="189">
        <f t="shared" si="10"/>
        <v>0</v>
      </c>
      <c r="AM38" s="189">
        <f t="shared" si="10"/>
        <v>0</v>
      </c>
      <c r="AN38" s="189">
        <f t="shared" si="10"/>
        <v>0</v>
      </c>
      <c r="AO38" s="189">
        <f t="shared" si="10"/>
        <v>0</v>
      </c>
      <c r="AP38" s="189">
        <f>SUM(AP31,AP34,AP37)</f>
        <v>6</v>
      </c>
      <c r="AQ38" s="189">
        <f>SUM(AQ31,AQ34,AQ37)</f>
        <v>62</v>
      </c>
      <c r="AR38" s="189">
        <f>SUM(AR37,AR31,AR34)</f>
        <v>84</v>
      </c>
      <c r="AS38" s="147">
        <f>SUM(AS31,AS34,AS37)</f>
        <v>4.66</v>
      </c>
    </row>
    <row r="39" spans="1:48" ht="21" customHeight="1" thickBot="1">
      <c r="A39" s="117"/>
      <c r="B39" s="198" t="s">
        <v>55</v>
      </c>
      <c r="C39" s="198"/>
      <c r="D39" s="198"/>
      <c r="E39" s="198"/>
      <c r="F39" s="198"/>
      <c r="G39" s="198"/>
      <c r="H39" s="198"/>
      <c r="I39" s="198"/>
      <c r="J39" s="198"/>
      <c r="K39" s="198"/>
      <c r="L39" s="198"/>
      <c r="M39" s="198"/>
      <c r="N39" s="198"/>
      <c r="O39" s="198"/>
      <c r="P39" s="198"/>
      <c r="Q39" s="198"/>
      <c r="R39" s="198"/>
      <c r="S39" s="198"/>
      <c r="T39" s="198"/>
      <c r="U39" s="198"/>
      <c r="V39" s="198"/>
      <c r="W39" s="198"/>
      <c r="X39" s="198"/>
      <c r="Y39" s="198"/>
      <c r="Z39" s="198"/>
      <c r="AA39" s="198"/>
      <c r="AB39" s="198"/>
      <c r="AC39" s="198"/>
      <c r="AD39" s="198"/>
      <c r="AE39" s="198"/>
      <c r="AF39" s="198"/>
      <c r="AG39" s="198"/>
      <c r="AH39" s="198"/>
      <c r="AI39" s="198"/>
      <c r="AJ39" s="198"/>
      <c r="AK39" s="198"/>
      <c r="AL39" s="198"/>
      <c r="AM39" s="198"/>
      <c r="AN39" s="198"/>
      <c r="AO39" s="198"/>
      <c r="AP39" s="198"/>
      <c r="AQ39" s="198"/>
      <c r="AR39" s="198"/>
      <c r="AS39" s="199"/>
    </row>
    <row r="40" spans="1:48" ht="12" customHeight="1" thickBot="1">
      <c r="A40" s="116"/>
      <c r="B40" s="210"/>
      <c r="C40" s="210"/>
      <c r="D40" s="210"/>
      <c r="E40" s="211"/>
      <c r="F40" s="212" t="s">
        <v>85</v>
      </c>
      <c r="G40" s="213"/>
      <c r="H40" s="214"/>
      <c r="I40" s="215" t="s">
        <v>86</v>
      </c>
      <c r="J40" s="216"/>
      <c r="K40" s="217"/>
      <c r="L40" s="215" t="s">
        <v>87</v>
      </c>
      <c r="M40" s="216"/>
      <c r="N40" s="217"/>
      <c r="O40" s="215" t="s">
        <v>87</v>
      </c>
      <c r="P40" s="216"/>
      <c r="Q40" s="217"/>
      <c r="R40" s="200" t="s">
        <v>82</v>
      </c>
      <c r="S40" s="201"/>
      <c r="T40" s="202"/>
      <c r="U40" s="200" t="s">
        <v>94</v>
      </c>
      <c r="V40" s="201"/>
      <c r="W40" s="202"/>
      <c r="X40" s="200" t="s">
        <v>83</v>
      </c>
      <c r="Y40" s="201"/>
      <c r="Z40" s="202"/>
      <c r="AA40" s="200" t="s">
        <v>90</v>
      </c>
      <c r="AB40" s="201"/>
      <c r="AC40" s="202"/>
      <c r="AD40" s="200" t="s">
        <v>84</v>
      </c>
      <c r="AE40" s="201"/>
      <c r="AF40" s="202"/>
      <c r="AG40" s="203"/>
      <c r="AH40" s="204"/>
      <c r="AI40" s="205"/>
      <c r="AJ40" s="203"/>
      <c r="AK40" s="204"/>
      <c r="AL40" s="205"/>
      <c r="AM40" s="206"/>
      <c r="AN40" s="207"/>
      <c r="AO40" s="208"/>
      <c r="AP40" s="209"/>
      <c r="AQ40" s="210"/>
      <c r="AR40" s="210"/>
      <c r="AS40" s="211"/>
    </row>
    <row r="41" spans="1:48" ht="12" customHeight="1" thickBot="1">
      <c r="A41" s="148">
        <v>9</v>
      </c>
      <c r="B41" s="226" t="s">
        <v>57</v>
      </c>
      <c r="C41" s="227"/>
      <c r="D41" s="58" t="s">
        <v>56</v>
      </c>
      <c r="E41" s="61" t="s">
        <v>47</v>
      </c>
      <c r="F41" s="62">
        <v>1</v>
      </c>
      <c r="G41" s="63">
        <v>15</v>
      </c>
      <c r="H41" s="64">
        <v>4</v>
      </c>
      <c r="I41" s="65">
        <v>1</v>
      </c>
      <c r="J41" s="63">
        <v>15</v>
      </c>
      <c r="K41" s="66">
        <v>6</v>
      </c>
      <c r="L41" s="62">
        <v>2</v>
      </c>
      <c r="M41" s="63">
        <v>28</v>
      </c>
      <c r="N41" s="66">
        <v>18</v>
      </c>
      <c r="O41" s="149"/>
      <c r="P41" s="67"/>
      <c r="Q41" s="68"/>
      <c r="R41" s="59"/>
      <c r="S41" s="67"/>
      <c r="T41" s="68"/>
      <c r="U41" s="59"/>
      <c r="V41" s="67"/>
      <c r="W41" s="69"/>
      <c r="X41" s="62"/>
      <c r="Y41" s="63"/>
      <c r="Z41" s="64"/>
      <c r="AA41" s="65"/>
      <c r="AB41" s="63"/>
      <c r="AC41" s="66"/>
      <c r="AD41" s="62"/>
      <c r="AE41" s="63"/>
      <c r="AF41" s="64"/>
      <c r="AG41" s="62"/>
      <c r="AH41" s="63"/>
      <c r="AI41" s="64"/>
      <c r="AJ41" s="62"/>
      <c r="AK41" s="63"/>
      <c r="AL41" s="64"/>
      <c r="AM41" s="62"/>
      <c r="AN41" s="63"/>
      <c r="AO41" s="66"/>
      <c r="AP41" s="67">
        <f t="shared" ref="AP41:AP44" si="11">F41+I41+L41+O41+R41+U41+X41+AA41</f>
        <v>4</v>
      </c>
      <c r="AQ41" s="67">
        <f t="shared" ref="AQ41:AQ44" si="12">G41+J41+M41+P41+S41+V41+Y41+AB41</f>
        <v>58</v>
      </c>
      <c r="AR41" s="67">
        <f t="shared" ref="AR41:AR44" si="13">H41+K41+N41+Q41+T41+W41+Z41+AC41</f>
        <v>28</v>
      </c>
      <c r="AS41" s="87">
        <v>1.55</v>
      </c>
    </row>
    <row r="42" spans="1:48" ht="12" customHeight="1" thickBot="1">
      <c r="A42" s="148">
        <v>10</v>
      </c>
      <c r="B42" s="166" t="s">
        <v>59</v>
      </c>
      <c r="C42" s="115"/>
      <c r="D42" s="58" t="s">
        <v>56</v>
      </c>
      <c r="E42" s="61" t="s">
        <v>47</v>
      </c>
      <c r="F42" s="62">
        <v>1</v>
      </c>
      <c r="G42" s="63">
        <v>15</v>
      </c>
      <c r="H42" s="64">
        <v>4</v>
      </c>
      <c r="I42" s="65">
        <v>1</v>
      </c>
      <c r="J42" s="63">
        <v>15</v>
      </c>
      <c r="K42" s="66">
        <v>6</v>
      </c>
      <c r="L42" s="62">
        <v>2</v>
      </c>
      <c r="M42" s="63">
        <v>28</v>
      </c>
      <c r="N42" s="66">
        <v>18</v>
      </c>
      <c r="O42" s="62"/>
      <c r="P42" s="63"/>
      <c r="Q42" s="64"/>
      <c r="R42" s="65"/>
      <c r="S42" s="63"/>
      <c r="T42" s="64"/>
      <c r="U42" s="62"/>
      <c r="V42" s="63"/>
      <c r="W42" s="64"/>
      <c r="X42" s="62"/>
      <c r="Y42" s="63"/>
      <c r="Z42" s="64"/>
      <c r="AA42" s="65"/>
      <c r="AB42" s="63"/>
      <c r="AC42" s="66"/>
      <c r="AD42" s="62"/>
      <c r="AE42" s="63"/>
      <c r="AF42" s="64"/>
      <c r="AG42" s="62"/>
      <c r="AH42" s="63"/>
      <c r="AI42" s="64"/>
      <c r="AJ42" s="62"/>
      <c r="AK42" s="63"/>
      <c r="AL42" s="64"/>
      <c r="AM42" s="62"/>
      <c r="AN42" s="63"/>
      <c r="AO42" s="64"/>
      <c r="AP42" s="67">
        <f t="shared" si="11"/>
        <v>4</v>
      </c>
      <c r="AQ42" s="67">
        <f t="shared" si="12"/>
        <v>58</v>
      </c>
      <c r="AR42" s="67">
        <f t="shared" si="13"/>
        <v>28</v>
      </c>
      <c r="AS42" s="87">
        <v>1.55</v>
      </c>
    </row>
    <row r="43" spans="1:48" ht="12" customHeight="1" thickBot="1">
      <c r="A43" s="148">
        <v>11</v>
      </c>
      <c r="B43" s="166" t="s">
        <v>102</v>
      </c>
      <c r="C43" s="115"/>
      <c r="D43" s="58" t="s">
        <v>56</v>
      </c>
      <c r="E43" s="61" t="s">
        <v>46</v>
      </c>
      <c r="F43" s="62">
        <v>1</v>
      </c>
      <c r="G43" s="63">
        <v>15</v>
      </c>
      <c r="H43" s="64">
        <v>4</v>
      </c>
      <c r="I43" s="65"/>
      <c r="J43" s="63"/>
      <c r="K43" s="66"/>
      <c r="L43" s="62"/>
      <c r="M43" s="63"/>
      <c r="N43" s="66"/>
      <c r="O43" s="62"/>
      <c r="P43" s="63"/>
      <c r="Q43" s="64"/>
      <c r="R43" s="59"/>
      <c r="S43" s="67"/>
      <c r="T43" s="68"/>
      <c r="U43" s="59"/>
      <c r="V43" s="67"/>
      <c r="W43" s="69"/>
      <c r="X43" s="62"/>
      <c r="Y43" s="63"/>
      <c r="Z43" s="64"/>
      <c r="AA43" s="65"/>
      <c r="AB43" s="63"/>
      <c r="AC43" s="66"/>
      <c r="AD43" s="62"/>
      <c r="AE43" s="63"/>
      <c r="AF43" s="64"/>
      <c r="AG43" s="62"/>
      <c r="AH43" s="63"/>
      <c r="AI43" s="64"/>
      <c r="AJ43" s="62"/>
      <c r="AK43" s="63"/>
      <c r="AL43" s="64"/>
      <c r="AM43" s="62"/>
      <c r="AN43" s="63"/>
      <c r="AO43" s="64"/>
      <c r="AP43" s="67">
        <v>1</v>
      </c>
      <c r="AQ43" s="67">
        <v>15</v>
      </c>
      <c r="AR43" s="67">
        <v>4</v>
      </c>
      <c r="AS43" s="87">
        <v>0.22</v>
      </c>
    </row>
    <row r="44" spans="1:48" ht="12" customHeight="1" thickBot="1">
      <c r="A44" s="148">
        <v>12</v>
      </c>
      <c r="B44" s="114" t="s">
        <v>58</v>
      </c>
      <c r="C44" s="115"/>
      <c r="D44" s="58" t="s">
        <v>43</v>
      </c>
      <c r="E44" s="61" t="s">
        <v>46</v>
      </c>
      <c r="F44" s="62">
        <v>2</v>
      </c>
      <c r="G44" s="63">
        <v>30</v>
      </c>
      <c r="H44" s="64">
        <v>8</v>
      </c>
      <c r="I44" s="65"/>
      <c r="J44" s="63"/>
      <c r="K44" s="66"/>
      <c r="L44" s="62"/>
      <c r="M44" s="63"/>
      <c r="N44" s="66"/>
      <c r="O44" s="62"/>
      <c r="P44" s="63"/>
      <c r="Q44" s="64"/>
      <c r="R44" s="59"/>
      <c r="S44" s="67"/>
      <c r="T44" s="68"/>
      <c r="U44" s="59"/>
      <c r="V44" s="67"/>
      <c r="W44" s="69"/>
      <c r="X44" s="62"/>
      <c r="Y44" s="63"/>
      <c r="Z44" s="64"/>
      <c r="AA44" s="62"/>
      <c r="AB44" s="63"/>
      <c r="AC44" s="64"/>
      <c r="AD44" s="62"/>
      <c r="AE44" s="63"/>
      <c r="AF44" s="64"/>
      <c r="AG44" s="62"/>
      <c r="AH44" s="63"/>
      <c r="AI44" s="64"/>
      <c r="AJ44" s="62"/>
      <c r="AK44" s="63"/>
      <c r="AL44" s="64"/>
      <c r="AM44" s="62"/>
      <c r="AN44" s="63"/>
      <c r="AO44" s="64"/>
      <c r="AP44" s="67">
        <f t="shared" si="11"/>
        <v>2</v>
      </c>
      <c r="AQ44" s="67">
        <f t="shared" si="12"/>
        <v>30</v>
      </c>
      <c r="AR44" s="67">
        <f t="shared" si="13"/>
        <v>8</v>
      </c>
      <c r="AS44" s="87">
        <v>0.45</v>
      </c>
    </row>
    <row r="45" spans="1:48" ht="12" customHeight="1" thickBot="1">
      <c r="A45" s="196" t="s">
        <v>14</v>
      </c>
      <c r="B45" s="280"/>
      <c r="C45" s="190"/>
      <c r="D45" s="187"/>
      <c r="E45" s="188"/>
      <c r="F45" s="189">
        <f>SUM(F41:F44)</f>
        <v>5</v>
      </c>
      <c r="G45" s="189">
        <f t="shared" ref="G45:AO45" si="14">SUM(G41:G44)</f>
        <v>75</v>
      </c>
      <c r="H45" s="189">
        <f t="shared" si="14"/>
        <v>20</v>
      </c>
      <c r="I45" s="189">
        <f t="shared" si="14"/>
        <v>2</v>
      </c>
      <c r="J45" s="189">
        <f t="shared" si="14"/>
        <v>30</v>
      </c>
      <c r="K45" s="189">
        <f t="shared" si="14"/>
        <v>12</v>
      </c>
      <c r="L45" s="189">
        <f t="shared" si="14"/>
        <v>4</v>
      </c>
      <c r="M45" s="189">
        <f t="shared" si="14"/>
        <v>56</v>
      </c>
      <c r="N45" s="189">
        <f t="shared" si="14"/>
        <v>36</v>
      </c>
      <c r="O45" s="189">
        <f t="shared" si="14"/>
        <v>0</v>
      </c>
      <c r="P45" s="189">
        <f t="shared" si="14"/>
        <v>0</v>
      </c>
      <c r="Q45" s="189">
        <f t="shared" si="14"/>
        <v>0</v>
      </c>
      <c r="R45" s="189">
        <f t="shared" si="14"/>
        <v>0</v>
      </c>
      <c r="S45" s="189">
        <f t="shared" si="14"/>
        <v>0</v>
      </c>
      <c r="T45" s="189">
        <f t="shared" si="14"/>
        <v>0</v>
      </c>
      <c r="U45" s="189">
        <f t="shared" si="14"/>
        <v>0</v>
      </c>
      <c r="V45" s="189">
        <f t="shared" si="14"/>
        <v>0</v>
      </c>
      <c r="W45" s="189">
        <f t="shared" si="14"/>
        <v>0</v>
      </c>
      <c r="X45" s="189">
        <f t="shared" si="14"/>
        <v>0</v>
      </c>
      <c r="Y45" s="189">
        <f t="shared" si="14"/>
        <v>0</v>
      </c>
      <c r="Z45" s="189">
        <f t="shared" si="14"/>
        <v>0</v>
      </c>
      <c r="AA45" s="189">
        <f t="shared" si="14"/>
        <v>0</v>
      </c>
      <c r="AB45" s="189">
        <f t="shared" si="14"/>
        <v>0</v>
      </c>
      <c r="AC45" s="189">
        <f t="shared" si="14"/>
        <v>0</v>
      </c>
      <c r="AD45" s="189">
        <f t="shared" si="14"/>
        <v>0</v>
      </c>
      <c r="AE45" s="189">
        <f t="shared" si="14"/>
        <v>0</v>
      </c>
      <c r="AF45" s="189">
        <f t="shared" si="14"/>
        <v>0</v>
      </c>
      <c r="AG45" s="189">
        <f t="shared" si="14"/>
        <v>0</v>
      </c>
      <c r="AH45" s="189">
        <f t="shared" si="14"/>
        <v>0</v>
      </c>
      <c r="AI45" s="189">
        <f t="shared" si="14"/>
        <v>0</v>
      </c>
      <c r="AJ45" s="189">
        <f t="shared" si="14"/>
        <v>0</v>
      </c>
      <c r="AK45" s="189">
        <f t="shared" si="14"/>
        <v>0</v>
      </c>
      <c r="AL45" s="189">
        <f t="shared" si="14"/>
        <v>0</v>
      </c>
      <c r="AM45" s="189">
        <f t="shared" si="14"/>
        <v>0</v>
      </c>
      <c r="AN45" s="189">
        <f t="shared" si="14"/>
        <v>0</v>
      </c>
      <c r="AO45" s="189">
        <f t="shared" si="14"/>
        <v>0</v>
      </c>
      <c r="AP45" s="191">
        <f>SUM(AP41:AP44)</f>
        <v>11</v>
      </c>
      <c r="AQ45" s="191">
        <f>SUM(AQ41:AQ44)</f>
        <v>161</v>
      </c>
      <c r="AR45" s="191">
        <f>SUM(AR41:AR44)</f>
        <v>68</v>
      </c>
      <c r="AS45" s="147">
        <f>SUM(AS41:AS44)</f>
        <v>3.7700000000000005</v>
      </c>
    </row>
    <row r="46" spans="1:48" ht="19.5" customHeight="1" thickBot="1">
      <c r="A46" s="117"/>
      <c r="B46" s="198" t="s">
        <v>60</v>
      </c>
      <c r="C46" s="198"/>
      <c r="D46" s="198"/>
      <c r="E46" s="198"/>
      <c r="F46" s="198"/>
      <c r="G46" s="198"/>
      <c r="H46" s="198"/>
      <c r="I46" s="198"/>
      <c r="J46" s="198"/>
      <c r="K46" s="198"/>
      <c r="L46" s="198"/>
      <c r="M46" s="198"/>
      <c r="N46" s="198"/>
      <c r="O46" s="198"/>
      <c r="P46" s="198"/>
      <c r="Q46" s="198"/>
      <c r="R46" s="198"/>
      <c r="S46" s="198"/>
      <c r="T46" s="198"/>
      <c r="U46" s="198"/>
      <c r="V46" s="198"/>
      <c r="W46" s="198"/>
      <c r="X46" s="198"/>
      <c r="Y46" s="198"/>
      <c r="Z46" s="198"/>
      <c r="AA46" s="198"/>
      <c r="AB46" s="198"/>
      <c r="AC46" s="198"/>
      <c r="AD46" s="198"/>
      <c r="AE46" s="198"/>
      <c r="AF46" s="198"/>
      <c r="AG46" s="198"/>
      <c r="AH46" s="198"/>
      <c r="AI46" s="198"/>
      <c r="AJ46" s="198"/>
      <c r="AK46" s="198"/>
      <c r="AL46" s="198"/>
      <c r="AM46" s="198"/>
      <c r="AN46" s="198"/>
      <c r="AO46" s="198"/>
      <c r="AP46" s="198"/>
      <c r="AQ46" s="198"/>
      <c r="AR46" s="198"/>
      <c r="AS46" s="199"/>
    </row>
    <row r="47" spans="1:48" ht="13.5" customHeight="1" thickBot="1">
      <c r="A47" s="116"/>
      <c r="B47" s="210"/>
      <c r="C47" s="210"/>
      <c r="D47" s="210"/>
      <c r="E47" s="211"/>
      <c r="F47" s="212" t="s">
        <v>85</v>
      </c>
      <c r="G47" s="213"/>
      <c r="H47" s="214"/>
      <c r="I47" s="215" t="s">
        <v>86</v>
      </c>
      <c r="J47" s="216"/>
      <c r="K47" s="217"/>
      <c r="L47" s="215" t="s">
        <v>95</v>
      </c>
      <c r="M47" s="216"/>
      <c r="N47" s="217"/>
      <c r="O47" s="215" t="s">
        <v>95</v>
      </c>
      <c r="P47" s="216"/>
      <c r="Q47" s="217"/>
      <c r="R47" s="200" t="s">
        <v>81</v>
      </c>
      <c r="S47" s="201"/>
      <c r="T47" s="202"/>
      <c r="U47" s="200" t="s">
        <v>82</v>
      </c>
      <c r="V47" s="201"/>
      <c r="W47" s="202"/>
      <c r="X47" s="200" t="s">
        <v>94</v>
      </c>
      <c r="Y47" s="201"/>
      <c r="Z47" s="202"/>
      <c r="AA47" s="200" t="s">
        <v>83</v>
      </c>
      <c r="AB47" s="201"/>
      <c r="AC47" s="202"/>
      <c r="AD47" s="200" t="s">
        <v>96</v>
      </c>
      <c r="AE47" s="201"/>
      <c r="AF47" s="202"/>
      <c r="AG47" s="203"/>
      <c r="AH47" s="204"/>
      <c r="AI47" s="205"/>
      <c r="AJ47" s="203"/>
      <c r="AK47" s="204"/>
      <c r="AL47" s="205"/>
      <c r="AM47" s="206"/>
      <c r="AN47" s="207"/>
      <c r="AO47" s="208"/>
      <c r="AP47" s="209"/>
      <c r="AQ47" s="210"/>
      <c r="AR47" s="210"/>
      <c r="AS47" s="211"/>
    </row>
    <row r="48" spans="1:48" ht="12" customHeight="1" thickBot="1">
      <c r="A48" s="148">
        <v>13</v>
      </c>
      <c r="B48" s="226" t="s">
        <v>61</v>
      </c>
      <c r="C48" s="227"/>
      <c r="D48" s="58" t="s">
        <v>43</v>
      </c>
      <c r="E48" s="61" t="s">
        <v>47</v>
      </c>
      <c r="F48" s="62">
        <v>1</v>
      </c>
      <c r="G48" s="63">
        <v>15</v>
      </c>
      <c r="H48" s="64">
        <v>4</v>
      </c>
      <c r="I48" s="65"/>
      <c r="J48" s="63"/>
      <c r="K48" s="66"/>
      <c r="L48" s="62"/>
      <c r="M48" s="63"/>
      <c r="N48" s="66"/>
      <c r="O48" s="149"/>
      <c r="P48" s="67"/>
      <c r="Q48" s="68"/>
      <c r="R48" s="59"/>
      <c r="S48" s="67"/>
      <c r="T48" s="68"/>
      <c r="U48" s="59"/>
      <c r="V48" s="67"/>
      <c r="W48" s="69"/>
      <c r="X48" s="62"/>
      <c r="Y48" s="63"/>
      <c r="Z48" s="64"/>
      <c r="AA48" s="65">
        <v>1</v>
      </c>
      <c r="AB48" s="63">
        <v>10</v>
      </c>
      <c r="AC48" s="66">
        <v>16</v>
      </c>
      <c r="AD48" s="62"/>
      <c r="AE48" s="63"/>
      <c r="AF48" s="64"/>
      <c r="AG48" s="62"/>
      <c r="AH48" s="63"/>
      <c r="AI48" s="64"/>
      <c r="AJ48" s="62"/>
      <c r="AK48" s="63"/>
      <c r="AL48" s="64"/>
      <c r="AM48" s="62"/>
      <c r="AN48" s="63"/>
      <c r="AO48" s="64"/>
      <c r="AP48" s="67">
        <f>F48+I48+L48+O48+R48+U48+X48+AA48+AD48+AG48+AJ48+AM48</f>
        <v>2</v>
      </c>
      <c r="AQ48" s="67">
        <f t="shared" ref="AQ48:AR49" si="15">G48+J48+M48+P48+S48+V48+Y48+AB48+AE48+AH48+AK48+AN48</f>
        <v>25</v>
      </c>
      <c r="AR48" s="67">
        <f t="shared" si="15"/>
        <v>20</v>
      </c>
      <c r="AS48" s="87">
        <v>1.1100000000000001</v>
      </c>
    </row>
    <row r="49" spans="1:48" ht="12" customHeight="1" thickBot="1">
      <c r="A49" s="148">
        <v>14</v>
      </c>
      <c r="B49" s="114" t="s">
        <v>62</v>
      </c>
      <c r="C49" s="115"/>
      <c r="D49" s="58" t="s">
        <v>43</v>
      </c>
      <c r="E49" s="61" t="s">
        <v>46</v>
      </c>
      <c r="F49" s="62">
        <v>2</v>
      </c>
      <c r="G49" s="63">
        <v>30</v>
      </c>
      <c r="H49" s="64">
        <v>8</v>
      </c>
      <c r="I49" s="65"/>
      <c r="J49" s="63"/>
      <c r="K49" s="66"/>
      <c r="L49" s="62"/>
      <c r="M49" s="63"/>
      <c r="N49" s="66"/>
      <c r="O49" s="62"/>
      <c r="P49" s="63"/>
      <c r="Q49" s="64"/>
      <c r="R49" s="65"/>
      <c r="S49" s="63"/>
      <c r="T49" s="64"/>
      <c r="U49" s="62"/>
      <c r="V49" s="63"/>
      <c r="W49" s="64"/>
      <c r="X49" s="62"/>
      <c r="Y49" s="63"/>
      <c r="Z49" s="64"/>
      <c r="AA49" s="65"/>
      <c r="AB49" s="63"/>
      <c r="AC49" s="66"/>
      <c r="AD49" s="62"/>
      <c r="AE49" s="63"/>
      <c r="AF49" s="64"/>
      <c r="AG49" s="62"/>
      <c r="AH49" s="63"/>
      <c r="AI49" s="64"/>
      <c r="AJ49" s="62"/>
      <c r="AK49" s="63"/>
      <c r="AL49" s="64"/>
      <c r="AM49" s="62"/>
      <c r="AN49" s="63"/>
      <c r="AO49" s="64"/>
      <c r="AP49" s="67">
        <f t="shared" ref="AP49" si="16">F49+I49+L49+O49+R49+U49+X49+AA49+AD49+AG49+AJ49+AM49</f>
        <v>2</v>
      </c>
      <c r="AQ49" s="67">
        <f t="shared" si="15"/>
        <v>30</v>
      </c>
      <c r="AR49" s="67">
        <f t="shared" si="15"/>
        <v>8</v>
      </c>
      <c r="AS49" s="87">
        <v>0.45</v>
      </c>
    </row>
    <row r="50" spans="1:48" ht="12" customHeight="1" thickBot="1">
      <c r="A50" s="196" t="s">
        <v>14</v>
      </c>
      <c r="B50" s="280"/>
      <c r="C50" s="190"/>
      <c r="D50" s="188"/>
      <c r="E50" s="188"/>
      <c r="F50" s="189">
        <f>SUM(F48:F49)</f>
        <v>3</v>
      </c>
      <c r="G50" s="189">
        <f t="shared" ref="G50:AO50" si="17">SUM(G48:G49)</f>
        <v>45</v>
      </c>
      <c r="H50" s="189">
        <f t="shared" si="17"/>
        <v>12</v>
      </c>
      <c r="I50" s="189">
        <f t="shared" si="17"/>
        <v>0</v>
      </c>
      <c r="J50" s="189">
        <f t="shared" si="17"/>
        <v>0</v>
      </c>
      <c r="K50" s="189">
        <f t="shared" si="17"/>
        <v>0</v>
      </c>
      <c r="L50" s="189">
        <f t="shared" si="17"/>
        <v>0</v>
      </c>
      <c r="M50" s="189">
        <f t="shared" si="17"/>
        <v>0</v>
      </c>
      <c r="N50" s="189">
        <f t="shared" si="17"/>
        <v>0</v>
      </c>
      <c r="O50" s="189">
        <f t="shared" si="17"/>
        <v>0</v>
      </c>
      <c r="P50" s="189">
        <f t="shared" si="17"/>
        <v>0</v>
      </c>
      <c r="Q50" s="189">
        <f t="shared" si="17"/>
        <v>0</v>
      </c>
      <c r="R50" s="189">
        <f t="shared" si="17"/>
        <v>0</v>
      </c>
      <c r="S50" s="189">
        <f t="shared" si="17"/>
        <v>0</v>
      </c>
      <c r="T50" s="189">
        <f t="shared" si="17"/>
        <v>0</v>
      </c>
      <c r="U50" s="189">
        <f t="shared" si="17"/>
        <v>0</v>
      </c>
      <c r="V50" s="189">
        <f t="shared" si="17"/>
        <v>0</v>
      </c>
      <c r="W50" s="189">
        <f t="shared" si="17"/>
        <v>0</v>
      </c>
      <c r="X50" s="189">
        <f t="shared" si="17"/>
        <v>0</v>
      </c>
      <c r="Y50" s="189">
        <f t="shared" si="17"/>
        <v>0</v>
      </c>
      <c r="Z50" s="189">
        <f t="shared" si="17"/>
        <v>0</v>
      </c>
      <c r="AA50" s="189">
        <f t="shared" si="17"/>
        <v>1</v>
      </c>
      <c r="AB50" s="189">
        <f t="shared" si="17"/>
        <v>10</v>
      </c>
      <c r="AC50" s="189">
        <f t="shared" si="17"/>
        <v>16</v>
      </c>
      <c r="AD50" s="189">
        <f t="shared" si="17"/>
        <v>0</v>
      </c>
      <c r="AE50" s="189">
        <f t="shared" si="17"/>
        <v>0</v>
      </c>
      <c r="AF50" s="189">
        <f t="shared" si="17"/>
        <v>0</v>
      </c>
      <c r="AG50" s="189">
        <f t="shared" si="17"/>
        <v>0</v>
      </c>
      <c r="AH50" s="189">
        <f t="shared" si="17"/>
        <v>0</v>
      </c>
      <c r="AI50" s="189">
        <f t="shared" si="17"/>
        <v>0</v>
      </c>
      <c r="AJ50" s="189">
        <f t="shared" si="17"/>
        <v>0</v>
      </c>
      <c r="AK50" s="189">
        <f t="shared" si="17"/>
        <v>0</v>
      </c>
      <c r="AL50" s="189">
        <f t="shared" si="17"/>
        <v>0</v>
      </c>
      <c r="AM50" s="189">
        <f t="shared" si="17"/>
        <v>0</v>
      </c>
      <c r="AN50" s="189">
        <f t="shared" si="17"/>
        <v>0</v>
      </c>
      <c r="AO50" s="189">
        <f t="shared" si="17"/>
        <v>0</v>
      </c>
      <c r="AP50" s="191">
        <f>SUM(AP48:AP49)</f>
        <v>4</v>
      </c>
      <c r="AQ50" s="191">
        <f>SUM(AQ48:AQ49)</f>
        <v>55</v>
      </c>
      <c r="AR50" s="191">
        <f>SUM(AR48:AR49)</f>
        <v>28</v>
      </c>
      <c r="AS50" s="147">
        <f>SUM(AS48:AS49)</f>
        <v>1.56</v>
      </c>
    </row>
    <row r="51" spans="1:48" s="93" customFormat="1" ht="12" customHeight="1">
      <c r="A51" s="118"/>
      <c r="B51" s="96"/>
      <c r="C51" s="96"/>
      <c r="D51" s="91"/>
      <c r="E51" s="91"/>
      <c r="F51" s="91"/>
      <c r="G51" s="91"/>
      <c r="H51" s="91"/>
      <c r="I51" s="91"/>
      <c r="J51" s="91"/>
      <c r="K51" s="91"/>
      <c r="L51" s="91"/>
      <c r="M51" s="91"/>
      <c r="N51" s="91"/>
      <c r="O51" s="91"/>
      <c r="P51" s="91"/>
      <c r="Q51" s="91"/>
      <c r="R51" s="91"/>
      <c r="S51" s="91"/>
      <c r="T51" s="91"/>
      <c r="U51" s="91"/>
      <c r="V51" s="91"/>
      <c r="W51" s="91"/>
      <c r="X51" s="91"/>
      <c r="Y51" s="91"/>
      <c r="Z51" s="91"/>
      <c r="AA51" s="91"/>
      <c r="AB51" s="91"/>
      <c r="AC51" s="91"/>
      <c r="AD51" s="91"/>
      <c r="AE51" s="91"/>
      <c r="AF51" s="91"/>
      <c r="AG51" s="91"/>
      <c r="AH51" s="91"/>
      <c r="AI51" s="91"/>
      <c r="AJ51" s="91"/>
      <c r="AK51" s="91"/>
      <c r="AL51" s="91"/>
      <c r="AM51" s="91"/>
      <c r="AN51" s="91"/>
      <c r="AO51" s="91"/>
      <c r="AP51" s="91"/>
      <c r="AQ51" s="91"/>
      <c r="AR51" s="91"/>
      <c r="AS51" s="91"/>
      <c r="AT51" s="92"/>
      <c r="AU51" s="92"/>
      <c r="AV51" s="92"/>
    </row>
    <row r="52" spans="1:48" s="93" customFormat="1" ht="12" customHeight="1">
      <c r="A52" s="118"/>
      <c r="B52" s="162"/>
      <c r="C52" s="162"/>
      <c r="D52" s="91"/>
      <c r="E52" s="91"/>
      <c r="F52" s="91"/>
      <c r="G52" s="91"/>
      <c r="H52" s="91"/>
      <c r="I52" s="91"/>
      <c r="J52" s="91"/>
      <c r="K52" s="91"/>
      <c r="L52" s="91"/>
      <c r="M52" s="91"/>
      <c r="N52" s="91"/>
      <c r="O52" s="91"/>
      <c r="P52" s="91"/>
      <c r="Q52" s="91"/>
      <c r="R52" s="91"/>
      <c r="S52" s="91"/>
      <c r="T52" s="91"/>
      <c r="U52" s="91"/>
      <c r="V52" s="91"/>
      <c r="W52" s="91"/>
      <c r="X52" s="91"/>
      <c r="Y52" s="91"/>
      <c r="Z52" s="91"/>
      <c r="AA52" s="91"/>
      <c r="AB52" s="91"/>
      <c r="AC52" s="91"/>
      <c r="AD52" s="91"/>
      <c r="AE52" s="91"/>
      <c r="AF52" s="91"/>
      <c r="AG52" s="91"/>
      <c r="AH52" s="91"/>
      <c r="AI52" s="91"/>
      <c r="AJ52" s="91"/>
      <c r="AK52" s="91"/>
      <c r="AL52" s="91"/>
      <c r="AM52" s="91"/>
      <c r="AN52" s="91"/>
      <c r="AO52" s="91"/>
      <c r="AP52" s="91"/>
      <c r="AQ52" s="91"/>
      <c r="AR52" s="91"/>
      <c r="AS52" s="91"/>
      <c r="AT52" s="92"/>
      <c r="AU52" s="92"/>
      <c r="AV52" s="92"/>
    </row>
    <row r="53" spans="1:48" s="93" customFormat="1" ht="12" customHeight="1">
      <c r="A53" s="118"/>
      <c r="B53" s="162"/>
      <c r="C53" s="162"/>
      <c r="D53" s="91"/>
      <c r="E53" s="91"/>
      <c r="F53" s="91"/>
      <c r="G53" s="91"/>
      <c r="H53" s="91"/>
      <c r="I53" s="91"/>
      <c r="J53" s="91"/>
      <c r="K53" s="91"/>
      <c r="L53" s="91"/>
      <c r="M53" s="91"/>
      <c r="N53" s="91"/>
      <c r="O53" s="91"/>
      <c r="P53" s="91"/>
      <c r="Q53" s="91"/>
      <c r="R53" s="91"/>
      <c r="S53" s="91"/>
      <c r="T53" s="91"/>
      <c r="U53" s="91"/>
      <c r="V53" s="91"/>
      <c r="W53" s="91"/>
      <c r="X53" s="91"/>
      <c r="Y53" s="91"/>
      <c r="Z53" s="91"/>
      <c r="AA53" s="91"/>
      <c r="AB53" s="91"/>
      <c r="AC53" s="91"/>
      <c r="AD53" s="91"/>
      <c r="AE53" s="91"/>
      <c r="AF53" s="91"/>
      <c r="AG53" s="91"/>
      <c r="AH53" s="91"/>
      <c r="AI53" s="91"/>
      <c r="AJ53" s="91"/>
      <c r="AK53" s="91"/>
      <c r="AL53" s="91"/>
      <c r="AM53" s="91"/>
      <c r="AN53" s="91"/>
      <c r="AO53" s="91"/>
      <c r="AP53" s="91"/>
      <c r="AQ53" s="91"/>
      <c r="AR53" s="91"/>
      <c r="AS53" s="91"/>
      <c r="AT53" s="92"/>
      <c r="AU53" s="92"/>
      <c r="AV53" s="92"/>
    </row>
    <row r="54" spans="1:48" s="93" customFormat="1" ht="12" customHeight="1">
      <c r="A54" s="118"/>
      <c r="B54" s="162"/>
      <c r="C54" s="162"/>
      <c r="D54" s="91"/>
      <c r="E54" s="91"/>
      <c r="F54" s="91"/>
      <c r="G54" s="91"/>
      <c r="H54" s="91"/>
      <c r="I54" s="91"/>
      <c r="J54" s="91"/>
      <c r="K54" s="91"/>
      <c r="L54" s="91"/>
      <c r="M54" s="91"/>
      <c r="N54" s="91"/>
      <c r="O54" s="91"/>
      <c r="P54" s="91"/>
      <c r="Q54" s="91"/>
      <c r="R54" s="91"/>
      <c r="S54" s="91"/>
      <c r="T54" s="91"/>
      <c r="U54" s="91"/>
      <c r="V54" s="91"/>
      <c r="W54" s="91"/>
      <c r="X54" s="91"/>
      <c r="Y54" s="91"/>
      <c r="Z54" s="91"/>
      <c r="AA54" s="91"/>
      <c r="AB54" s="91"/>
      <c r="AC54" s="91"/>
      <c r="AD54" s="91"/>
      <c r="AE54" s="91"/>
      <c r="AF54" s="91"/>
      <c r="AG54" s="91"/>
      <c r="AH54" s="91"/>
      <c r="AI54" s="91"/>
      <c r="AJ54" s="91"/>
      <c r="AK54" s="91"/>
      <c r="AL54" s="91"/>
      <c r="AM54" s="91"/>
      <c r="AN54" s="91"/>
      <c r="AO54" s="91"/>
      <c r="AP54" s="91"/>
      <c r="AQ54" s="91"/>
      <c r="AR54" s="91"/>
      <c r="AS54" s="91"/>
      <c r="AT54" s="92"/>
      <c r="AU54" s="92"/>
      <c r="AV54" s="92"/>
    </row>
    <row r="55" spans="1:48" s="93" customFormat="1" ht="12" customHeight="1">
      <c r="A55" s="118"/>
      <c r="B55" s="162"/>
      <c r="C55" s="162"/>
      <c r="D55" s="91"/>
      <c r="E55" s="91"/>
      <c r="F55" s="91"/>
      <c r="G55" s="91"/>
      <c r="H55" s="91"/>
      <c r="I55" s="91"/>
      <c r="J55" s="91"/>
      <c r="K55" s="91"/>
      <c r="L55" s="91"/>
      <c r="M55" s="91"/>
      <c r="N55" s="91"/>
      <c r="O55" s="91"/>
      <c r="P55" s="91"/>
      <c r="Q55" s="91"/>
      <c r="R55" s="91"/>
      <c r="S55" s="91"/>
      <c r="T55" s="91"/>
      <c r="U55" s="91"/>
      <c r="V55" s="91"/>
      <c r="W55" s="91"/>
      <c r="X55" s="91"/>
      <c r="Y55" s="91"/>
      <c r="Z55" s="91"/>
      <c r="AA55" s="91"/>
      <c r="AB55" s="91"/>
      <c r="AC55" s="91"/>
      <c r="AD55" s="91"/>
      <c r="AE55" s="91"/>
      <c r="AF55" s="91"/>
      <c r="AG55" s="91"/>
      <c r="AH55" s="91"/>
      <c r="AI55" s="91"/>
      <c r="AJ55" s="91"/>
      <c r="AK55" s="91"/>
      <c r="AL55" s="91"/>
      <c r="AM55" s="91"/>
      <c r="AN55" s="91"/>
      <c r="AO55" s="91"/>
      <c r="AP55" s="91"/>
      <c r="AQ55" s="91"/>
      <c r="AR55" s="91"/>
      <c r="AS55" s="91"/>
      <c r="AT55" s="92"/>
      <c r="AU55" s="92"/>
      <c r="AV55" s="92"/>
    </row>
    <row r="56" spans="1:48" s="93" customFormat="1" ht="12" customHeight="1">
      <c r="A56" s="118"/>
      <c r="B56" s="162"/>
      <c r="C56" s="162"/>
      <c r="D56" s="91"/>
      <c r="E56" s="91"/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2"/>
      <c r="AU56" s="92"/>
      <c r="AV56" s="92"/>
    </row>
    <row r="57" spans="1:48" s="93" customFormat="1" ht="12" customHeight="1">
      <c r="A57" s="118"/>
      <c r="B57" s="162"/>
      <c r="C57" s="162"/>
      <c r="D57" s="91"/>
      <c r="E57" s="91"/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2"/>
      <c r="AU57" s="92"/>
      <c r="AV57" s="92"/>
    </row>
    <row r="58" spans="1:48" s="93" customFormat="1" ht="12" customHeight="1">
      <c r="A58" s="118"/>
      <c r="B58" s="162"/>
      <c r="C58" s="162"/>
      <c r="D58" s="91"/>
      <c r="E58" s="91"/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2"/>
      <c r="AU58" s="92"/>
      <c r="AV58" s="92"/>
    </row>
    <row r="59" spans="1:48" s="93" customFormat="1" ht="12" customHeight="1">
      <c r="A59" s="118"/>
      <c r="B59" s="162"/>
      <c r="C59" s="162"/>
      <c r="D59" s="91"/>
      <c r="E59" s="91"/>
      <c r="F59" s="91"/>
      <c r="G59" s="91"/>
      <c r="H59" s="91"/>
      <c r="I59" s="91"/>
      <c r="J59" s="91"/>
      <c r="K59" s="91"/>
      <c r="L59" s="91"/>
      <c r="M59" s="91"/>
      <c r="N59" s="91"/>
      <c r="O59" s="91"/>
      <c r="P59" s="91"/>
      <c r="Q59" s="91"/>
      <c r="R59" s="91"/>
      <c r="S59" s="91"/>
      <c r="T59" s="91"/>
      <c r="U59" s="91"/>
      <c r="V59" s="91"/>
      <c r="W59" s="91"/>
      <c r="X59" s="91"/>
      <c r="Y59" s="91"/>
      <c r="Z59" s="91"/>
      <c r="AA59" s="91"/>
      <c r="AB59" s="91"/>
      <c r="AC59" s="91"/>
      <c r="AD59" s="91"/>
      <c r="AE59" s="91"/>
      <c r="AF59" s="91"/>
      <c r="AG59" s="91"/>
      <c r="AH59" s="91"/>
      <c r="AI59" s="91"/>
      <c r="AJ59" s="91"/>
      <c r="AK59" s="91"/>
      <c r="AL59" s="91"/>
      <c r="AM59" s="91"/>
      <c r="AN59" s="91"/>
      <c r="AO59" s="91"/>
      <c r="AP59" s="91"/>
      <c r="AQ59" s="91"/>
      <c r="AR59" s="91"/>
      <c r="AS59" s="91"/>
      <c r="AT59" s="92"/>
      <c r="AU59" s="92"/>
      <c r="AV59" s="92"/>
    </row>
    <row r="60" spans="1:48" s="93" customFormat="1" ht="12" customHeight="1">
      <c r="A60" s="118"/>
      <c r="B60" s="162"/>
      <c r="C60" s="162"/>
      <c r="D60" s="91"/>
      <c r="E60" s="91"/>
      <c r="F60" s="91"/>
      <c r="G60" s="91"/>
      <c r="H60" s="91"/>
      <c r="I60" s="91"/>
      <c r="J60" s="91"/>
      <c r="K60" s="91"/>
      <c r="L60" s="91"/>
      <c r="M60" s="91"/>
      <c r="N60" s="91"/>
      <c r="O60" s="91"/>
      <c r="P60" s="91"/>
      <c r="Q60" s="91"/>
      <c r="R60" s="91"/>
      <c r="S60" s="91"/>
      <c r="T60" s="91"/>
      <c r="U60" s="91"/>
      <c r="V60" s="91"/>
      <c r="W60" s="91"/>
      <c r="X60" s="91"/>
      <c r="Y60" s="91"/>
      <c r="Z60" s="91"/>
      <c r="AA60" s="91"/>
      <c r="AB60" s="91"/>
      <c r="AC60" s="91"/>
      <c r="AD60" s="91"/>
      <c r="AE60" s="91"/>
      <c r="AF60" s="91"/>
      <c r="AG60" s="91"/>
      <c r="AH60" s="91"/>
      <c r="AI60" s="91"/>
      <c r="AJ60" s="91"/>
      <c r="AK60" s="91"/>
      <c r="AL60" s="91"/>
      <c r="AM60" s="91"/>
      <c r="AN60" s="91"/>
      <c r="AO60" s="91"/>
      <c r="AP60" s="91"/>
      <c r="AQ60" s="91"/>
      <c r="AR60" s="91"/>
      <c r="AS60" s="91"/>
      <c r="AT60" s="92"/>
      <c r="AU60" s="92"/>
      <c r="AV60" s="92"/>
    </row>
    <row r="61" spans="1:48" s="93" customFormat="1" ht="12" customHeight="1">
      <c r="A61" s="118"/>
      <c r="B61" s="162"/>
      <c r="C61" s="162"/>
      <c r="D61" s="91"/>
      <c r="E61" s="91"/>
      <c r="F61" s="91"/>
      <c r="G61" s="91"/>
      <c r="H61" s="91"/>
      <c r="I61" s="91"/>
      <c r="J61" s="91"/>
      <c r="K61" s="91"/>
      <c r="L61" s="91"/>
      <c r="M61" s="91"/>
      <c r="N61" s="91"/>
      <c r="O61" s="91"/>
      <c r="P61" s="91"/>
      <c r="Q61" s="91"/>
      <c r="R61" s="91"/>
      <c r="S61" s="91"/>
      <c r="T61" s="91"/>
      <c r="U61" s="91"/>
      <c r="V61" s="91"/>
      <c r="W61" s="91"/>
      <c r="X61" s="91"/>
      <c r="Y61" s="91"/>
      <c r="Z61" s="91"/>
      <c r="AA61" s="91"/>
      <c r="AB61" s="91"/>
      <c r="AC61" s="91"/>
      <c r="AD61" s="91"/>
      <c r="AE61" s="91"/>
      <c r="AF61" s="91"/>
      <c r="AG61" s="91"/>
      <c r="AH61" s="91"/>
      <c r="AI61" s="91"/>
      <c r="AJ61" s="91"/>
      <c r="AK61" s="91"/>
      <c r="AL61" s="91"/>
      <c r="AM61" s="91"/>
      <c r="AN61" s="91"/>
      <c r="AO61" s="91"/>
      <c r="AP61" s="91"/>
      <c r="AQ61" s="91"/>
      <c r="AR61" s="91"/>
      <c r="AS61" s="91"/>
      <c r="AT61" s="92"/>
      <c r="AU61" s="92"/>
      <c r="AV61" s="92"/>
    </row>
    <row r="62" spans="1:48" s="93" customFormat="1" ht="12" customHeight="1">
      <c r="A62" s="118"/>
      <c r="B62" s="162"/>
      <c r="C62" s="162"/>
      <c r="D62" s="91"/>
      <c r="E62" s="91"/>
      <c r="F62" s="91"/>
      <c r="G62" s="91"/>
      <c r="H62" s="91"/>
      <c r="I62" s="91"/>
      <c r="J62" s="91"/>
      <c r="K62" s="91"/>
      <c r="L62" s="91"/>
      <c r="M62" s="91"/>
      <c r="N62" s="91"/>
      <c r="O62" s="91"/>
      <c r="P62" s="91"/>
      <c r="Q62" s="91"/>
      <c r="R62" s="91"/>
      <c r="S62" s="91"/>
      <c r="T62" s="91"/>
      <c r="U62" s="91"/>
      <c r="V62" s="91"/>
      <c r="W62" s="91"/>
      <c r="X62" s="91"/>
      <c r="Y62" s="91"/>
      <c r="Z62" s="91"/>
      <c r="AA62" s="91"/>
      <c r="AB62" s="91"/>
      <c r="AC62" s="91"/>
      <c r="AD62" s="91"/>
      <c r="AE62" s="91"/>
      <c r="AF62" s="91"/>
      <c r="AG62" s="91"/>
      <c r="AH62" s="91"/>
      <c r="AI62" s="91"/>
      <c r="AJ62" s="91"/>
      <c r="AK62" s="91"/>
      <c r="AL62" s="91"/>
      <c r="AM62" s="91"/>
      <c r="AN62" s="91"/>
      <c r="AO62" s="91"/>
      <c r="AP62" s="91"/>
      <c r="AQ62" s="91"/>
      <c r="AR62" s="91"/>
      <c r="AS62" s="91"/>
      <c r="AT62" s="92"/>
      <c r="AU62" s="92"/>
      <c r="AV62" s="92"/>
    </row>
    <row r="63" spans="1:48" s="93" customFormat="1" ht="12" customHeight="1">
      <c r="A63" s="118"/>
      <c r="B63" s="162"/>
      <c r="C63" s="162"/>
      <c r="D63" s="91"/>
      <c r="E63" s="91"/>
      <c r="F63" s="91"/>
      <c r="G63" s="91"/>
      <c r="H63" s="91"/>
      <c r="I63" s="91"/>
      <c r="J63" s="91"/>
      <c r="K63" s="91"/>
      <c r="L63" s="91"/>
      <c r="M63" s="91"/>
      <c r="N63" s="91"/>
      <c r="O63" s="91"/>
      <c r="P63" s="91"/>
      <c r="Q63" s="91"/>
      <c r="R63" s="91"/>
      <c r="S63" s="91"/>
      <c r="T63" s="91"/>
      <c r="U63" s="91"/>
      <c r="V63" s="91"/>
      <c r="W63" s="91"/>
      <c r="X63" s="91"/>
      <c r="Y63" s="91"/>
      <c r="Z63" s="91"/>
      <c r="AA63" s="91"/>
      <c r="AB63" s="91"/>
      <c r="AC63" s="91"/>
      <c r="AD63" s="91"/>
      <c r="AE63" s="91"/>
      <c r="AF63" s="91"/>
      <c r="AG63" s="91"/>
      <c r="AH63" s="91"/>
      <c r="AI63" s="91"/>
      <c r="AJ63" s="91"/>
      <c r="AK63" s="91"/>
      <c r="AL63" s="91"/>
      <c r="AM63" s="91"/>
      <c r="AN63" s="91"/>
      <c r="AO63" s="91"/>
      <c r="AP63" s="91"/>
      <c r="AQ63" s="91"/>
      <c r="AR63" s="91"/>
      <c r="AS63" s="91"/>
      <c r="AT63" s="92"/>
      <c r="AU63" s="92"/>
      <c r="AV63" s="92"/>
    </row>
    <row r="64" spans="1:48" s="93" customFormat="1" ht="12" customHeight="1">
      <c r="A64" s="118"/>
      <c r="B64" s="162"/>
      <c r="C64" s="162"/>
      <c r="D64" s="91"/>
      <c r="E64" s="91"/>
      <c r="F64" s="91"/>
      <c r="G64" s="91"/>
      <c r="H64" s="91"/>
      <c r="I64" s="91"/>
      <c r="J64" s="91"/>
      <c r="K64" s="91"/>
      <c r="L64" s="91"/>
      <c r="M64" s="91"/>
      <c r="N64" s="91"/>
      <c r="O64" s="91"/>
      <c r="P64" s="91"/>
      <c r="Q64" s="91"/>
      <c r="R64" s="91"/>
      <c r="S64" s="91"/>
      <c r="T64" s="91"/>
      <c r="U64" s="91"/>
      <c r="V64" s="91"/>
      <c r="W64" s="91"/>
      <c r="X64" s="91"/>
      <c r="Y64" s="91"/>
      <c r="Z64" s="91"/>
      <c r="AA64" s="91"/>
      <c r="AB64" s="91"/>
      <c r="AC64" s="91"/>
      <c r="AD64" s="91"/>
      <c r="AE64" s="91"/>
      <c r="AF64" s="91"/>
      <c r="AG64" s="91"/>
      <c r="AH64" s="91"/>
      <c r="AI64" s="91"/>
      <c r="AJ64" s="91"/>
      <c r="AK64" s="91"/>
      <c r="AL64" s="91"/>
      <c r="AM64" s="91"/>
      <c r="AN64" s="91"/>
      <c r="AO64" s="91"/>
      <c r="AP64" s="91"/>
      <c r="AQ64" s="91"/>
      <c r="AR64" s="91"/>
      <c r="AS64" s="91"/>
      <c r="AT64" s="92"/>
      <c r="AU64" s="92"/>
      <c r="AV64" s="92"/>
    </row>
    <row r="65" spans="1:48" s="93" customFormat="1" ht="12" customHeight="1">
      <c r="A65" s="118"/>
      <c r="B65" s="162"/>
      <c r="C65" s="162"/>
      <c r="D65" s="91"/>
      <c r="E65" s="91"/>
      <c r="F65" s="91"/>
      <c r="G65" s="91"/>
      <c r="H65" s="91"/>
      <c r="I65" s="91"/>
      <c r="J65" s="91"/>
      <c r="K65" s="91"/>
      <c r="L65" s="91"/>
      <c r="M65" s="91"/>
      <c r="N65" s="91"/>
      <c r="O65" s="91"/>
      <c r="P65" s="91"/>
      <c r="Q65" s="91"/>
      <c r="R65" s="91"/>
      <c r="S65" s="91"/>
      <c r="T65" s="91"/>
      <c r="U65" s="91"/>
      <c r="V65" s="91"/>
      <c r="W65" s="91"/>
      <c r="X65" s="91"/>
      <c r="Y65" s="91"/>
      <c r="Z65" s="91"/>
      <c r="AA65" s="91"/>
      <c r="AB65" s="91"/>
      <c r="AC65" s="91"/>
      <c r="AD65" s="91"/>
      <c r="AE65" s="91"/>
      <c r="AF65" s="91"/>
      <c r="AG65" s="91"/>
      <c r="AH65" s="91"/>
      <c r="AI65" s="91"/>
      <c r="AJ65" s="91"/>
      <c r="AK65" s="91"/>
      <c r="AL65" s="91"/>
      <c r="AM65" s="91"/>
      <c r="AN65" s="91"/>
      <c r="AO65" s="91"/>
      <c r="AP65" s="91"/>
      <c r="AQ65" s="91"/>
      <c r="AR65" s="91"/>
      <c r="AS65" s="91"/>
      <c r="AT65" s="92"/>
      <c r="AU65" s="92"/>
      <c r="AV65" s="92"/>
    </row>
    <row r="66" spans="1:48" s="93" customFormat="1" ht="12" customHeight="1" thickBot="1">
      <c r="A66" s="164"/>
      <c r="B66" s="162"/>
      <c r="C66" s="162"/>
      <c r="D66" s="91"/>
      <c r="E66" s="91"/>
      <c r="F66" s="91"/>
      <c r="G66" s="91"/>
      <c r="H66" s="91"/>
      <c r="I66" s="91"/>
      <c r="J66" s="91"/>
      <c r="K66" s="91"/>
      <c r="L66" s="91"/>
      <c r="M66" s="91"/>
      <c r="N66" s="91"/>
      <c r="O66" s="91"/>
      <c r="P66" s="91"/>
      <c r="Q66" s="91"/>
      <c r="R66" s="91"/>
      <c r="S66" s="91"/>
      <c r="T66" s="91"/>
      <c r="U66" s="91"/>
      <c r="V66" s="91"/>
      <c r="W66" s="91"/>
      <c r="X66" s="91"/>
      <c r="Y66" s="91"/>
      <c r="Z66" s="91"/>
      <c r="AA66" s="91"/>
      <c r="AB66" s="91"/>
      <c r="AC66" s="91"/>
      <c r="AD66" s="91"/>
      <c r="AE66" s="91"/>
      <c r="AF66" s="91"/>
      <c r="AG66" s="91"/>
      <c r="AH66" s="91"/>
      <c r="AI66" s="91"/>
      <c r="AJ66" s="91"/>
      <c r="AK66" s="91"/>
      <c r="AL66" s="91"/>
      <c r="AM66" s="91"/>
      <c r="AN66" s="91"/>
      <c r="AO66" s="91"/>
      <c r="AP66" s="91"/>
      <c r="AQ66" s="91"/>
      <c r="AR66" s="91"/>
      <c r="AS66" s="91"/>
      <c r="AT66" s="92"/>
      <c r="AU66" s="92"/>
      <c r="AV66" s="92"/>
    </row>
    <row r="67" spans="1:48" s="155" customFormat="1" ht="19.5" customHeight="1" thickBot="1">
      <c r="A67" s="163"/>
      <c r="B67" s="198" t="s">
        <v>63</v>
      </c>
      <c r="C67" s="198"/>
      <c r="D67" s="198"/>
      <c r="E67" s="198"/>
      <c r="F67" s="198"/>
      <c r="G67" s="198"/>
      <c r="H67" s="198"/>
      <c r="I67" s="198"/>
      <c r="J67" s="198"/>
      <c r="K67" s="198"/>
      <c r="L67" s="198"/>
      <c r="M67" s="198"/>
      <c r="N67" s="198"/>
      <c r="O67" s="198"/>
      <c r="P67" s="198"/>
      <c r="Q67" s="198"/>
      <c r="R67" s="198"/>
      <c r="S67" s="198"/>
      <c r="T67" s="198"/>
      <c r="U67" s="198"/>
      <c r="V67" s="198"/>
      <c r="W67" s="198"/>
      <c r="X67" s="198"/>
      <c r="Y67" s="198"/>
      <c r="Z67" s="198"/>
      <c r="AA67" s="198"/>
      <c r="AB67" s="198"/>
      <c r="AC67" s="198"/>
      <c r="AD67" s="198"/>
      <c r="AE67" s="198"/>
      <c r="AF67" s="198"/>
      <c r="AG67" s="198"/>
      <c r="AH67" s="198"/>
      <c r="AI67" s="198"/>
      <c r="AJ67" s="198"/>
      <c r="AK67" s="198"/>
      <c r="AL67" s="198"/>
      <c r="AM67" s="198"/>
      <c r="AN67" s="198"/>
      <c r="AO67" s="198"/>
      <c r="AP67" s="198"/>
      <c r="AQ67" s="198"/>
      <c r="AR67" s="198"/>
      <c r="AS67" s="199"/>
      <c r="AT67" s="83"/>
      <c r="AU67" s="83"/>
      <c r="AV67" s="83"/>
    </row>
    <row r="68" spans="1:48" s="155" customFormat="1" ht="12" customHeight="1" thickBot="1">
      <c r="A68" s="297" t="s">
        <v>64</v>
      </c>
      <c r="B68" s="198"/>
      <c r="C68" s="198"/>
      <c r="D68" s="198"/>
      <c r="E68" s="198"/>
      <c r="F68" s="198"/>
      <c r="G68" s="198"/>
      <c r="H68" s="198"/>
      <c r="I68" s="198"/>
      <c r="J68" s="198"/>
      <c r="K68" s="198"/>
      <c r="L68" s="198"/>
      <c r="M68" s="198"/>
      <c r="N68" s="198"/>
      <c r="O68" s="198"/>
      <c r="P68" s="198"/>
      <c r="Q68" s="198"/>
      <c r="R68" s="198"/>
      <c r="S68" s="198"/>
      <c r="T68" s="198"/>
      <c r="U68" s="198"/>
      <c r="V68" s="198"/>
      <c r="W68" s="198"/>
      <c r="X68" s="198"/>
      <c r="Y68" s="198"/>
      <c r="Z68" s="198"/>
      <c r="AA68" s="198"/>
      <c r="AB68" s="198"/>
      <c r="AC68" s="198"/>
      <c r="AD68" s="198"/>
      <c r="AE68" s="198"/>
      <c r="AF68" s="198"/>
      <c r="AG68" s="198"/>
      <c r="AH68" s="198"/>
      <c r="AI68" s="198"/>
      <c r="AJ68" s="198"/>
      <c r="AK68" s="198"/>
      <c r="AL68" s="198"/>
      <c r="AM68" s="198"/>
      <c r="AN68" s="198"/>
      <c r="AO68" s="198"/>
      <c r="AP68" s="198"/>
      <c r="AQ68" s="198"/>
      <c r="AR68" s="198"/>
      <c r="AS68" s="199"/>
      <c r="AT68" s="83"/>
      <c r="AU68" s="83"/>
      <c r="AV68" s="83"/>
    </row>
    <row r="69" spans="1:48" ht="14.25" customHeight="1" thickBot="1">
      <c r="A69" s="116"/>
      <c r="B69" s="210"/>
      <c r="C69" s="210"/>
      <c r="D69" s="210"/>
      <c r="E69" s="211"/>
      <c r="F69" s="212" t="s">
        <v>85</v>
      </c>
      <c r="G69" s="213"/>
      <c r="H69" s="214"/>
      <c r="I69" s="215" t="s">
        <v>86</v>
      </c>
      <c r="J69" s="216"/>
      <c r="K69" s="217"/>
      <c r="L69" s="215" t="s">
        <v>87</v>
      </c>
      <c r="M69" s="216"/>
      <c r="N69" s="217"/>
      <c r="O69" s="215" t="s">
        <v>87</v>
      </c>
      <c r="P69" s="216"/>
      <c r="Q69" s="217"/>
      <c r="R69" s="200" t="s">
        <v>82</v>
      </c>
      <c r="S69" s="201"/>
      <c r="T69" s="202"/>
      <c r="U69" s="200" t="s">
        <v>82</v>
      </c>
      <c r="V69" s="201"/>
      <c r="W69" s="202"/>
      <c r="X69" s="200" t="s">
        <v>97</v>
      </c>
      <c r="Y69" s="201"/>
      <c r="Z69" s="202"/>
      <c r="AA69" s="200" t="s">
        <v>98</v>
      </c>
      <c r="AB69" s="201"/>
      <c r="AC69" s="202"/>
      <c r="AD69" s="200" t="s">
        <v>98</v>
      </c>
      <c r="AE69" s="201"/>
      <c r="AF69" s="202"/>
      <c r="AG69" s="203"/>
      <c r="AH69" s="204"/>
      <c r="AI69" s="205"/>
      <c r="AJ69" s="203"/>
      <c r="AK69" s="204"/>
      <c r="AL69" s="205"/>
      <c r="AM69" s="206"/>
      <c r="AN69" s="207"/>
      <c r="AO69" s="208"/>
      <c r="AP69" s="209"/>
      <c r="AQ69" s="210"/>
      <c r="AR69" s="210"/>
      <c r="AS69" s="211"/>
    </row>
    <row r="70" spans="1:48" s="60" customFormat="1" ht="12" customHeight="1" thickBot="1">
      <c r="A70" s="148">
        <v>15</v>
      </c>
      <c r="B70" s="293" t="s">
        <v>65</v>
      </c>
      <c r="C70" s="294"/>
      <c r="D70" s="58" t="s">
        <v>43</v>
      </c>
      <c r="E70" s="61" t="s">
        <v>46</v>
      </c>
      <c r="F70" s="62">
        <v>1</v>
      </c>
      <c r="G70" s="63">
        <v>15</v>
      </c>
      <c r="H70" s="64">
        <v>4</v>
      </c>
      <c r="I70" s="65"/>
      <c r="J70" s="63"/>
      <c r="K70" s="66"/>
      <c r="L70" s="62"/>
      <c r="M70" s="63"/>
      <c r="N70" s="66"/>
      <c r="O70" s="149"/>
      <c r="P70" s="67"/>
      <c r="Q70" s="68"/>
      <c r="R70" s="59">
        <v>1</v>
      </c>
      <c r="S70" s="67">
        <v>12</v>
      </c>
      <c r="T70" s="68">
        <v>12</v>
      </c>
      <c r="U70" s="59"/>
      <c r="V70" s="67"/>
      <c r="W70" s="69"/>
      <c r="X70" s="62"/>
      <c r="Y70" s="63"/>
      <c r="Z70" s="64"/>
      <c r="AA70" s="65"/>
      <c r="AB70" s="63"/>
      <c r="AC70" s="66"/>
      <c r="AD70" s="62"/>
      <c r="AE70" s="63"/>
      <c r="AF70" s="64"/>
      <c r="AG70" s="62"/>
      <c r="AH70" s="63"/>
      <c r="AI70" s="64"/>
      <c r="AJ70" s="62"/>
      <c r="AK70" s="63"/>
      <c r="AL70" s="64"/>
      <c r="AM70" s="62"/>
      <c r="AN70" s="63"/>
      <c r="AO70" s="64"/>
      <c r="AP70" s="67">
        <f>F70+I70+L70+O70+R70+U70+X70+AA70+AD70+AG70+AJ70+AM70</f>
        <v>2</v>
      </c>
      <c r="AQ70" s="67">
        <f t="shared" ref="AQ70:AR73" si="18">G70+J70+M70+P70+S70+V70+Y70+AB70+AE70+AH70+AK70+AN70</f>
        <v>27</v>
      </c>
      <c r="AR70" s="67">
        <f t="shared" si="18"/>
        <v>16</v>
      </c>
      <c r="AS70" s="87">
        <v>0.89</v>
      </c>
      <c r="AT70" s="81"/>
      <c r="AU70" s="81"/>
      <c r="AV70" s="81"/>
    </row>
    <row r="71" spans="1:48" s="60" customFormat="1" ht="12" customHeight="1" thickBot="1">
      <c r="A71" s="148">
        <v>16</v>
      </c>
      <c r="B71" s="114" t="s">
        <v>66</v>
      </c>
      <c r="C71" s="115"/>
      <c r="D71" s="58" t="s">
        <v>43</v>
      </c>
      <c r="E71" s="61" t="s">
        <v>105</v>
      </c>
      <c r="F71" s="62">
        <v>2</v>
      </c>
      <c r="G71" s="63">
        <v>30</v>
      </c>
      <c r="H71" s="64">
        <v>8</v>
      </c>
      <c r="I71" s="65"/>
      <c r="J71" s="63"/>
      <c r="K71" s="66"/>
      <c r="L71" s="62"/>
      <c r="M71" s="63"/>
      <c r="N71" s="66"/>
      <c r="O71" s="62"/>
      <c r="P71" s="63"/>
      <c r="Q71" s="64"/>
      <c r="R71" s="65"/>
      <c r="S71" s="63"/>
      <c r="T71" s="64"/>
      <c r="U71" s="62"/>
      <c r="V71" s="63"/>
      <c r="W71" s="64"/>
      <c r="X71" s="62"/>
      <c r="Y71" s="63"/>
      <c r="Z71" s="64"/>
      <c r="AA71" s="65"/>
      <c r="AB71" s="63"/>
      <c r="AC71" s="66"/>
      <c r="AD71" s="62"/>
      <c r="AE71" s="63"/>
      <c r="AF71" s="64"/>
      <c r="AG71" s="62"/>
      <c r="AH71" s="63"/>
      <c r="AI71" s="64"/>
      <c r="AJ71" s="62"/>
      <c r="AK71" s="63"/>
      <c r="AL71" s="64"/>
      <c r="AM71" s="62"/>
      <c r="AN71" s="63"/>
      <c r="AO71" s="64"/>
      <c r="AP71" s="67">
        <f t="shared" ref="AP71:AP73" si="19">F71+I71+L71+O71+R71+U71+X71+AA71+AD71+AG71+AJ71+AM71</f>
        <v>2</v>
      </c>
      <c r="AQ71" s="67">
        <f t="shared" si="18"/>
        <v>30</v>
      </c>
      <c r="AR71" s="67">
        <f t="shared" si="18"/>
        <v>8</v>
      </c>
      <c r="AS71" s="87">
        <v>0.45</v>
      </c>
      <c r="AT71" s="81"/>
      <c r="AU71" s="81"/>
      <c r="AV71" s="81"/>
    </row>
    <row r="72" spans="1:48" s="60" customFormat="1" ht="12" customHeight="1" thickBot="1">
      <c r="A72" s="148">
        <v>17</v>
      </c>
      <c r="B72" s="114" t="s">
        <v>67</v>
      </c>
      <c r="C72" s="115"/>
      <c r="D72" s="58" t="s">
        <v>43</v>
      </c>
      <c r="E72" s="61" t="s">
        <v>46</v>
      </c>
      <c r="F72" s="62">
        <v>2</v>
      </c>
      <c r="G72" s="63">
        <v>30</v>
      </c>
      <c r="H72" s="64">
        <v>8</v>
      </c>
      <c r="I72" s="65"/>
      <c r="J72" s="63"/>
      <c r="K72" s="66"/>
      <c r="L72" s="62"/>
      <c r="M72" s="63"/>
      <c r="N72" s="66"/>
      <c r="O72" s="62"/>
      <c r="P72" s="63"/>
      <c r="Q72" s="64"/>
      <c r="R72" s="59"/>
      <c r="S72" s="67"/>
      <c r="T72" s="68"/>
      <c r="U72" s="59"/>
      <c r="V72" s="67"/>
      <c r="W72" s="69"/>
      <c r="X72" s="62"/>
      <c r="Y72" s="63"/>
      <c r="Z72" s="64"/>
      <c r="AA72" s="62"/>
      <c r="AB72" s="63"/>
      <c r="AC72" s="64"/>
      <c r="AD72" s="62"/>
      <c r="AE72" s="63"/>
      <c r="AF72" s="64"/>
      <c r="AG72" s="62"/>
      <c r="AH72" s="63"/>
      <c r="AI72" s="64"/>
      <c r="AJ72" s="62"/>
      <c r="AK72" s="63"/>
      <c r="AL72" s="64"/>
      <c r="AM72" s="62"/>
      <c r="AN72" s="63"/>
      <c r="AO72" s="64"/>
      <c r="AP72" s="67">
        <f t="shared" si="19"/>
        <v>2</v>
      </c>
      <c r="AQ72" s="67">
        <f t="shared" si="18"/>
        <v>30</v>
      </c>
      <c r="AR72" s="67">
        <f t="shared" si="18"/>
        <v>8</v>
      </c>
      <c r="AS72" s="87">
        <v>0.45</v>
      </c>
      <c r="AT72" s="81"/>
      <c r="AU72" s="81"/>
      <c r="AV72" s="81"/>
    </row>
    <row r="73" spans="1:48" s="60" customFormat="1" ht="12" customHeight="1" thickBot="1">
      <c r="A73" s="148">
        <v>18</v>
      </c>
      <c r="B73" s="114" t="s">
        <v>68</v>
      </c>
      <c r="C73" s="115"/>
      <c r="D73" s="58" t="s">
        <v>43</v>
      </c>
      <c r="E73" s="61" t="s">
        <v>46</v>
      </c>
      <c r="F73" s="62">
        <v>2</v>
      </c>
      <c r="G73" s="63">
        <v>30</v>
      </c>
      <c r="H73" s="64">
        <v>8</v>
      </c>
      <c r="I73" s="65"/>
      <c r="J73" s="63"/>
      <c r="K73" s="66"/>
      <c r="L73" s="62"/>
      <c r="M73" s="63"/>
      <c r="N73" s="66"/>
      <c r="O73" s="62"/>
      <c r="P73" s="63"/>
      <c r="Q73" s="64"/>
      <c r="R73" s="59"/>
      <c r="S73" s="67"/>
      <c r="T73" s="68"/>
      <c r="U73" s="59"/>
      <c r="V73" s="67"/>
      <c r="W73" s="69"/>
      <c r="X73" s="62"/>
      <c r="Y73" s="63"/>
      <c r="Z73" s="64"/>
      <c r="AA73" s="65"/>
      <c r="AB73" s="67"/>
      <c r="AC73" s="66"/>
      <c r="AD73" s="62"/>
      <c r="AE73" s="67"/>
      <c r="AF73" s="64"/>
      <c r="AG73" s="62"/>
      <c r="AH73" s="63"/>
      <c r="AI73" s="64"/>
      <c r="AJ73" s="62"/>
      <c r="AK73" s="63"/>
      <c r="AL73" s="64"/>
      <c r="AM73" s="62"/>
      <c r="AN73" s="63"/>
      <c r="AO73" s="64"/>
      <c r="AP73" s="67">
        <f t="shared" si="19"/>
        <v>2</v>
      </c>
      <c r="AQ73" s="67">
        <f t="shared" si="18"/>
        <v>30</v>
      </c>
      <c r="AR73" s="67">
        <f t="shared" si="18"/>
        <v>8</v>
      </c>
      <c r="AS73" s="87">
        <v>0.45</v>
      </c>
      <c r="AT73" s="81"/>
      <c r="AU73" s="81"/>
      <c r="AV73" s="81"/>
    </row>
    <row r="74" spans="1:48" s="60" customFormat="1" ht="12" customHeight="1">
      <c r="A74" s="295"/>
      <c r="B74" s="296"/>
      <c r="C74" s="115"/>
      <c r="D74" s="58"/>
      <c r="E74" s="61"/>
      <c r="F74" s="62"/>
      <c r="G74" s="63"/>
      <c r="H74" s="64"/>
      <c r="I74" s="65"/>
      <c r="J74" s="63"/>
      <c r="K74" s="66"/>
      <c r="L74" s="62"/>
      <c r="M74" s="63"/>
      <c r="N74" s="66"/>
      <c r="O74" s="62"/>
      <c r="P74" s="63"/>
      <c r="Q74" s="64"/>
      <c r="R74" s="65"/>
      <c r="S74" s="63"/>
      <c r="T74" s="64"/>
      <c r="U74" s="65"/>
      <c r="V74" s="63"/>
      <c r="W74" s="66"/>
      <c r="X74" s="62"/>
      <c r="Y74" s="63"/>
      <c r="Z74" s="64"/>
      <c r="AA74" s="65"/>
      <c r="AB74" s="67"/>
      <c r="AC74" s="66"/>
      <c r="AD74" s="62"/>
      <c r="AE74" s="67"/>
      <c r="AF74" s="64"/>
      <c r="AG74" s="62"/>
      <c r="AH74" s="63"/>
      <c r="AI74" s="64"/>
      <c r="AJ74" s="62"/>
      <c r="AK74" s="63"/>
      <c r="AL74" s="64"/>
      <c r="AM74" s="62"/>
      <c r="AN74" s="63"/>
      <c r="AO74" s="64"/>
      <c r="AP74" s="67"/>
      <c r="AQ74" s="67"/>
      <c r="AR74" s="67"/>
      <c r="AS74" s="73"/>
      <c r="AT74" s="81"/>
      <c r="AU74" s="81"/>
      <c r="AV74" s="81"/>
    </row>
    <row r="75" spans="1:48" s="155" customFormat="1" ht="12" customHeight="1" thickBot="1">
      <c r="A75" s="298" t="s">
        <v>69</v>
      </c>
      <c r="B75" s="299"/>
      <c r="C75" s="299"/>
      <c r="D75" s="299"/>
      <c r="E75" s="299"/>
      <c r="F75" s="299"/>
      <c r="G75" s="299"/>
      <c r="H75" s="299"/>
      <c r="I75" s="299"/>
      <c r="J75" s="299"/>
      <c r="K75" s="299"/>
      <c r="L75" s="299"/>
      <c r="M75" s="299"/>
      <c r="N75" s="299"/>
      <c r="O75" s="299"/>
      <c r="P75" s="299"/>
      <c r="Q75" s="299"/>
      <c r="R75" s="299"/>
      <c r="S75" s="299"/>
      <c r="T75" s="299"/>
      <c r="U75" s="299"/>
      <c r="V75" s="299"/>
      <c r="W75" s="299"/>
      <c r="X75" s="299"/>
      <c r="Y75" s="299"/>
      <c r="Z75" s="299"/>
      <c r="AA75" s="299"/>
      <c r="AB75" s="299"/>
      <c r="AC75" s="299"/>
      <c r="AD75" s="299"/>
      <c r="AE75" s="299"/>
      <c r="AF75" s="299"/>
      <c r="AG75" s="299"/>
      <c r="AH75" s="299"/>
      <c r="AI75" s="299"/>
      <c r="AJ75" s="299"/>
      <c r="AK75" s="299"/>
      <c r="AL75" s="299"/>
      <c r="AM75" s="299"/>
      <c r="AN75" s="299"/>
      <c r="AO75" s="299"/>
      <c r="AP75" s="299"/>
      <c r="AQ75" s="299"/>
      <c r="AR75" s="299"/>
      <c r="AS75" s="300"/>
      <c r="AT75" s="83"/>
      <c r="AU75" s="83"/>
      <c r="AV75" s="83"/>
    </row>
    <row r="76" spans="1:48" ht="14.25" customHeight="1" thickBot="1">
      <c r="A76" s="116"/>
      <c r="B76" s="210"/>
      <c r="C76" s="210"/>
      <c r="D76" s="210"/>
      <c r="E76" s="211"/>
      <c r="F76" s="212" t="s">
        <v>85</v>
      </c>
      <c r="G76" s="213"/>
      <c r="H76" s="214"/>
      <c r="I76" s="215" t="s">
        <v>86</v>
      </c>
      <c r="J76" s="216"/>
      <c r="K76" s="217"/>
      <c r="L76" s="215" t="s">
        <v>99</v>
      </c>
      <c r="M76" s="216"/>
      <c r="N76" s="217"/>
      <c r="O76" s="215" t="s">
        <v>99</v>
      </c>
      <c r="P76" s="216"/>
      <c r="Q76" s="217"/>
      <c r="R76" s="200" t="s">
        <v>81</v>
      </c>
      <c r="S76" s="201"/>
      <c r="T76" s="202"/>
      <c r="U76" s="200" t="s">
        <v>82</v>
      </c>
      <c r="V76" s="201"/>
      <c r="W76" s="202"/>
      <c r="X76" s="200" t="s">
        <v>94</v>
      </c>
      <c r="Y76" s="201"/>
      <c r="Z76" s="202"/>
      <c r="AA76" s="200" t="s">
        <v>83</v>
      </c>
      <c r="AB76" s="201"/>
      <c r="AC76" s="202"/>
      <c r="AD76" s="200" t="s">
        <v>96</v>
      </c>
      <c r="AE76" s="201"/>
      <c r="AF76" s="202"/>
      <c r="AG76" s="203"/>
      <c r="AH76" s="204"/>
      <c r="AI76" s="205"/>
      <c r="AJ76" s="203"/>
      <c r="AK76" s="204"/>
      <c r="AL76" s="205"/>
      <c r="AM76" s="206"/>
      <c r="AN76" s="207"/>
      <c r="AO76" s="208"/>
      <c r="AP76" s="209"/>
      <c r="AQ76" s="210"/>
      <c r="AR76" s="210"/>
      <c r="AS76" s="211"/>
    </row>
    <row r="77" spans="1:48" s="60" customFormat="1" ht="12" customHeight="1" thickBot="1">
      <c r="A77" s="161">
        <v>19</v>
      </c>
      <c r="B77" s="166" t="s">
        <v>70</v>
      </c>
      <c r="C77" s="115"/>
      <c r="D77" s="58" t="s">
        <v>43</v>
      </c>
      <c r="E77" s="61" t="s">
        <v>47</v>
      </c>
      <c r="F77" s="62"/>
      <c r="G77" s="63"/>
      <c r="H77" s="64"/>
      <c r="I77" s="65"/>
      <c r="J77" s="63"/>
      <c r="K77" s="66"/>
      <c r="L77" s="62"/>
      <c r="M77" s="63"/>
      <c r="N77" s="66"/>
      <c r="O77" s="62">
        <v>2</v>
      </c>
      <c r="P77" s="63">
        <v>30</v>
      </c>
      <c r="Q77" s="64">
        <v>16</v>
      </c>
      <c r="R77" s="65"/>
      <c r="S77" s="63"/>
      <c r="T77" s="64"/>
      <c r="U77" s="65">
        <v>1</v>
      </c>
      <c r="V77" s="63">
        <v>12</v>
      </c>
      <c r="W77" s="66">
        <v>12</v>
      </c>
      <c r="X77" s="62"/>
      <c r="Y77" s="63"/>
      <c r="Z77" s="64"/>
      <c r="AA77" s="65"/>
      <c r="AB77" s="63"/>
      <c r="AC77" s="64"/>
      <c r="AD77" s="65"/>
      <c r="AE77" s="63"/>
      <c r="AF77" s="64"/>
      <c r="AG77" s="65"/>
      <c r="AH77" s="63"/>
      <c r="AI77" s="64"/>
      <c r="AJ77" s="62"/>
      <c r="AK77" s="63"/>
      <c r="AL77" s="64"/>
      <c r="AM77" s="62"/>
      <c r="AN77" s="63"/>
      <c r="AO77" s="64"/>
      <c r="AP77" s="67">
        <f t="shared" ref="AP77" si="20">F77+I77+L77+O77+R77+U77+X77+AA77+AD77+AG77+AJ77+AM77</f>
        <v>3</v>
      </c>
      <c r="AQ77" s="67">
        <f t="shared" ref="AQ77" si="21">G77+J77+M77+P77+S77+V77+Y77+AB77+AE77+AH77+AK77+AN77</f>
        <v>42</v>
      </c>
      <c r="AR77" s="67">
        <f t="shared" ref="AR77" si="22">H77+K77+N77+Q77+T77+W77+Z77+AC77+AF77+AI77+AL77+AO77</f>
        <v>28</v>
      </c>
      <c r="AS77" s="73">
        <v>1.57</v>
      </c>
      <c r="AT77" s="81"/>
      <c r="AU77" s="81"/>
      <c r="AV77" s="81"/>
    </row>
    <row r="78" spans="1:48" s="60" customFormat="1" ht="12" customHeight="1" thickBot="1">
      <c r="A78" s="161">
        <v>20</v>
      </c>
      <c r="B78" s="114" t="s">
        <v>71</v>
      </c>
      <c r="C78" s="115"/>
      <c r="D78" s="58" t="s">
        <v>43</v>
      </c>
      <c r="E78" s="61" t="s">
        <v>105</v>
      </c>
      <c r="F78" s="62">
        <v>2</v>
      </c>
      <c r="G78" s="63">
        <v>30</v>
      </c>
      <c r="H78" s="64">
        <v>8</v>
      </c>
      <c r="I78" s="65"/>
      <c r="J78" s="63"/>
      <c r="K78" s="66"/>
      <c r="L78" s="62"/>
      <c r="M78" s="63"/>
      <c r="N78" s="66"/>
      <c r="O78" s="62"/>
      <c r="P78" s="63"/>
      <c r="Q78" s="64"/>
      <c r="R78" s="65"/>
      <c r="S78" s="63"/>
      <c r="T78" s="64"/>
      <c r="U78" s="65"/>
      <c r="V78" s="63"/>
      <c r="W78" s="66"/>
      <c r="X78" s="62"/>
      <c r="Y78" s="63"/>
      <c r="Z78" s="64"/>
      <c r="AA78" s="65"/>
      <c r="AB78" s="63"/>
      <c r="AC78" s="64"/>
      <c r="AD78" s="65"/>
      <c r="AE78" s="63"/>
      <c r="AF78" s="64"/>
      <c r="AG78" s="65"/>
      <c r="AH78" s="63"/>
      <c r="AI78" s="64"/>
      <c r="AJ78" s="62"/>
      <c r="AK78" s="63"/>
      <c r="AL78" s="64"/>
      <c r="AM78" s="62"/>
      <c r="AN78" s="63"/>
      <c r="AO78" s="64"/>
      <c r="AP78" s="67">
        <f t="shared" ref="AP78" si="23">F78+I78+L78+O78+R78+U78+X78+AA78+AD78+AG78+AJ78+AM78</f>
        <v>2</v>
      </c>
      <c r="AQ78" s="67">
        <f t="shared" ref="AQ78" si="24">G78+J78+M78+P78+S78+V78+Y78+AB78+AE78+AH78+AK78+AN78</f>
        <v>30</v>
      </c>
      <c r="AR78" s="67">
        <f t="shared" ref="AR78" si="25">H78+K78+N78+Q78+T78+W78+Z78+AC78+AF78+AI78+AL78+AO78</f>
        <v>8</v>
      </c>
      <c r="AS78" s="73">
        <v>0.45</v>
      </c>
      <c r="AT78" s="81"/>
      <c r="AU78" s="81"/>
      <c r="AV78" s="81"/>
    </row>
    <row r="79" spans="1:48" ht="12" customHeight="1" thickBot="1">
      <c r="A79" s="196" t="s">
        <v>14</v>
      </c>
      <c r="B79" s="197"/>
      <c r="C79" s="186"/>
      <c r="D79" s="188"/>
      <c r="E79" s="188"/>
      <c r="F79" s="189">
        <f t="shared" ref="F79:AO79" si="26">F70+F71+F72+F73+F74+F77+F78</f>
        <v>9</v>
      </c>
      <c r="G79" s="189">
        <f t="shared" si="26"/>
        <v>135</v>
      </c>
      <c r="H79" s="189">
        <f t="shared" si="26"/>
        <v>36</v>
      </c>
      <c r="I79" s="189">
        <f t="shared" si="26"/>
        <v>0</v>
      </c>
      <c r="J79" s="189">
        <f t="shared" si="26"/>
        <v>0</v>
      </c>
      <c r="K79" s="189">
        <f t="shared" si="26"/>
        <v>0</v>
      </c>
      <c r="L79" s="189">
        <f t="shared" si="26"/>
        <v>0</v>
      </c>
      <c r="M79" s="189">
        <f t="shared" si="26"/>
        <v>0</v>
      </c>
      <c r="N79" s="189">
        <f t="shared" si="26"/>
        <v>0</v>
      </c>
      <c r="O79" s="189">
        <f t="shared" si="26"/>
        <v>2</v>
      </c>
      <c r="P79" s="189">
        <f t="shared" si="26"/>
        <v>30</v>
      </c>
      <c r="Q79" s="189">
        <f t="shared" si="26"/>
        <v>16</v>
      </c>
      <c r="R79" s="189">
        <f t="shared" si="26"/>
        <v>1</v>
      </c>
      <c r="S79" s="189">
        <f t="shared" si="26"/>
        <v>12</v>
      </c>
      <c r="T79" s="189">
        <f t="shared" si="26"/>
        <v>12</v>
      </c>
      <c r="U79" s="189">
        <f t="shared" si="26"/>
        <v>1</v>
      </c>
      <c r="V79" s="189">
        <f t="shared" si="26"/>
        <v>12</v>
      </c>
      <c r="W79" s="189">
        <f t="shared" si="26"/>
        <v>12</v>
      </c>
      <c r="X79" s="189">
        <f t="shared" si="26"/>
        <v>0</v>
      </c>
      <c r="Y79" s="189">
        <f t="shared" si="26"/>
        <v>0</v>
      </c>
      <c r="Z79" s="189">
        <f t="shared" si="26"/>
        <v>0</v>
      </c>
      <c r="AA79" s="189">
        <f t="shared" si="26"/>
        <v>0</v>
      </c>
      <c r="AB79" s="189">
        <f t="shared" si="26"/>
        <v>0</v>
      </c>
      <c r="AC79" s="189">
        <f t="shared" si="26"/>
        <v>0</v>
      </c>
      <c r="AD79" s="189">
        <f t="shared" si="26"/>
        <v>0</v>
      </c>
      <c r="AE79" s="189">
        <f t="shared" si="26"/>
        <v>0</v>
      </c>
      <c r="AF79" s="189">
        <f t="shared" si="26"/>
        <v>0</v>
      </c>
      <c r="AG79" s="189">
        <f t="shared" si="26"/>
        <v>0</v>
      </c>
      <c r="AH79" s="189">
        <f t="shared" si="26"/>
        <v>0</v>
      </c>
      <c r="AI79" s="189">
        <f t="shared" si="26"/>
        <v>0</v>
      </c>
      <c r="AJ79" s="189">
        <f t="shared" si="26"/>
        <v>0</v>
      </c>
      <c r="AK79" s="189">
        <f t="shared" si="26"/>
        <v>0</v>
      </c>
      <c r="AL79" s="189">
        <f t="shared" si="26"/>
        <v>0</v>
      </c>
      <c r="AM79" s="189">
        <f t="shared" si="26"/>
        <v>0</v>
      </c>
      <c r="AN79" s="189">
        <f t="shared" si="26"/>
        <v>0</v>
      </c>
      <c r="AO79" s="189">
        <f t="shared" si="26"/>
        <v>0</v>
      </c>
      <c r="AP79" s="191">
        <f>SUM(AP70:AP73,AP77:AP78)</f>
        <v>13</v>
      </c>
      <c r="AQ79" s="191">
        <f>SUM(AQ70:AQ73,AQ77:AQ78)</f>
        <v>189</v>
      </c>
      <c r="AR79" s="191">
        <f>SUM(AR70:AR73,AR77:AR78)</f>
        <v>76</v>
      </c>
      <c r="AS79" s="147">
        <f>SUM(AS70:AS73,AS77:AS78)</f>
        <v>4.2600000000000007</v>
      </c>
    </row>
    <row r="80" spans="1:48" ht="19.5" customHeight="1" thickBot="1">
      <c r="A80" s="117"/>
      <c r="B80" s="198" t="s">
        <v>72</v>
      </c>
      <c r="C80" s="198"/>
      <c r="D80" s="198"/>
      <c r="E80" s="198"/>
      <c r="F80" s="198"/>
      <c r="G80" s="198"/>
      <c r="H80" s="198"/>
      <c r="I80" s="198"/>
      <c r="J80" s="198"/>
      <c r="K80" s="198"/>
      <c r="L80" s="198"/>
      <c r="M80" s="198"/>
      <c r="N80" s="198"/>
      <c r="O80" s="198"/>
      <c r="P80" s="198"/>
      <c r="Q80" s="198"/>
      <c r="R80" s="198"/>
      <c r="S80" s="198"/>
      <c r="T80" s="198"/>
      <c r="U80" s="198"/>
      <c r="V80" s="198"/>
      <c r="W80" s="198"/>
      <c r="X80" s="198"/>
      <c r="Y80" s="198"/>
      <c r="Z80" s="198"/>
      <c r="AA80" s="198"/>
      <c r="AB80" s="198"/>
      <c r="AC80" s="198"/>
      <c r="AD80" s="198"/>
      <c r="AE80" s="198"/>
      <c r="AF80" s="198"/>
      <c r="AG80" s="198"/>
      <c r="AH80" s="198"/>
      <c r="AI80" s="198"/>
      <c r="AJ80" s="198"/>
      <c r="AK80" s="198"/>
      <c r="AL80" s="198"/>
      <c r="AM80" s="198"/>
      <c r="AN80" s="198"/>
      <c r="AO80" s="198"/>
      <c r="AP80" s="198"/>
      <c r="AQ80" s="198"/>
      <c r="AR80" s="198"/>
      <c r="AS80" s="199"/>
    </row>
    <row r="81" spans="1:257" ht="12.75" customHeight="1" thickBot="1">
      <c r="A81" s="297" t="s">
        <v>73</v>
      </c>
      <c r="B81" s="198"/>
      <c r="C81" s="198"/>
      <c r="D81" s="198"/>
      <c r="E81" s="198"/>
      <c r="F81" s="198"/>
      <c r="G81" s="198"/>
      <c r="H81" s="198"/>
      <c r="I81" s="198"/>
      <c r="J81" s="198"/>
      <c r="K81" s="198"/>
      <c r="L81" s="198"/>
      <c r="M81" s="198"/>
      <c r="N81" s="198"/>
      <c r="O81" s="198"/>
      <c r="P81" s="198"/>
      <c r="Q81" s="198"/>
      <c r="R81" s="198"/>
      <c r="S81" s="198"/>
      <c r="T81" s="198"/>
      <c r="U81" s="198"/>
      <c r="V81" s="198"/>
      <c r="W81" s="198"/>
      <c r="X81" s="198"/>
      <c r="Y81" s="198"/>
      <c r="Z81" s="198"/>
      <c r="AA81" s="198"/>
      <c r="AB81" s="198"/>
      <c r="AC81" s="198"/>
      <c r="AD81" s="198"/>
      <c r="AE81" s="198"/>
      <c r="AF81" s="198"/>
      <c r="AG81" s="198"/>
      <c r="AH81" s="198"/>
      <c r="AI81" s="198"/>
      <c r="AJ81" s="198"/>
      <c r="AK81" s="198"/>
      <c r="AL81" s="198"/>
      <c r="AM81" s="198"/>
      <c r="AN81" s="198"/>
      <c r="AO81" s="198"/>
      <c r="AP81" s="198"/>
      <c r="AQ81" s="198"/>
      <c r="AR81" s="198"/>
      <c r="AS81" s="199"/>
    </row>
    <row r="82" spans="1:257" ht="15.75" customHeight="1" thickBot="1">
      <c r="A82" s="116"/>
      <c r="B82" s="210"/>
      <c r="C82" s="210"/>
      <c r="D82" s="210"/>
      <c r="E82" s="211"/>
      <c r="F82" s="212" t="s">
        <v>85</v>
      </c>
      <c r="G82" s="213"/>
      <c r="H82" s="214"/>
      <c r="I82" s="215" t="s">
        <v>86</v>
      </c>
      <c r="J82" s="216"/>
      <c r="K82" s="217"/>
      <c r="L82" s="215" t="s">
        <v>87</v>
      </c>
      <c r="M82" s="216"/>
      <c r="N82" s="217"/>
      <c r="O82" s="215" t="s">
        <v>87</v>
      </c>
      <c r="P82" s="216"/>
      <c r="Q82" s="217"/>
      <c r="R82" s="200" t="s">
        <v>92</v>
      </c>
      <c r="S82" s="201"/>
      <c r="T82" s="202"/>
      <c r="U82" s="200" t="s">
        <v>100</v>
      </c>
      <c r="V82" s="201"/>
      <c r="W82" s="202"/>
      <c r="X82" s="200" t="s">
        <v>93</v>
      </c>
      <c r="Y82" s="201"/>
      <c r="Z82" s="202"/>
      <c r="AA82" s="200" t="s">
        <v>96</v>
      </c>
      <c r="AB82" s="201"/>
      <c r="AC82" s="202"/>
      <c r="AD82" s="200" t="s">
        <v>96</v>
      </c>
      <c r="AE82" s="201"/>
      <c r="AF82" s="202"/>
      <c r="AG82" s="203"/>
      <c r="AH82" s="204"/>
      <c r="AI82" s="205"/>
      <c r="AJ82" s="203"/>
      <c r="AK82" s="204"/>
      <c r="AL82" s="205"/>
      <c r="AM82" s="206"/>
      <c r="AN82" s="207"/>
      <c r="AO82" s="208"/>
      <c r="AP82" s="209"/>
      <c r="AQ82" s="210"/>
      <c r="AR82" s="210"/>
      <c r="AS82" s="211"/>
    </row>
    <row r="83" spans="1:257" ht="12" customHeight="1" thickBot="1">
      <c r="A83" s="148">
        <v>21</v>
      </c>
      <c r="B83" s="166" t="s">
        <v>74</v>
      </c>
      <c r="C83" s="115"/>
      <c r="D83" s="58" t="s">
        <v>43</v>
      </c>
      <c r="E83" s="61" t="s">
        <v>47</v>
      </c>
      <c r="F83" s="62"/>
      <c r="G83" s="63"/>
      <c r="H83" s="64"/>
      <c r="I83" s="65"/>
      <c r="J83" s="63"/>
      <c r="K83" s="66"/>
      <c r="L83" s="62">
        <v>2</v>
      </c>
      <c r="M83" s="63">
        <v>28</v>
      </c>
      <c r="N83" s="66">
        <v>18</v>
      </c>
      <c r="O83" s="62"/>
      <c r="P83" s="63"/>
      <c r="Q83" s="64"/>
      <c r="R83" s="65"/>
      <c r="S83" s="63"/>
      <c r="T83" s="64"/>
      <c r="U83" s="62">
        <v>1</v>
      </c>
      <c r="V83" s="63">
        <v>8</v>
      </c>
      <c r="W83" s="64">
        <v>14</v>
      </c>
      <c r="X83" s="62"/>
      <c r="Y83" s="63"/>
      <c r="Z83" s="64"/>
      <c r="AA83" s="65"/>
      <c r="AB83" s="63"/>
      <c r="AC83" s="66"/>
      <c r="AD83" s="62"/>
      <c r="AE83" s="63"/>
      <c r="AF83" s="64"/>
      <c r="AG83" s="62"/>
      <c r="AH83" s="63"/>
      <c r="AI83" s="64"/>
      <c r="AJ83" s="62"/>
      <c r="AK83" s="63"/>
      <c r="AL83" s="64"/>
      <c r="AM83" s="62"/>
      <c r="AN83" s="63"/>
      <c r="AO83" s="64"/>
      <c r="AP83" s="67">
        <f t="shared" ref="AP83" si="27">F83+I83+L83+O83+R83+U83+X83+AA83+AD83+AG83+AJ83+AM83</f>
        <v>3</v>
      </c>
      <c r="AQ83" s="67">
        <f t="shared" ref="AQ83" si="28">G83+J83+M83+P83+S83+V83+Y83+AB83+AE83+AH83+AK83+AN83</f>
        <v>36</v>
      </c>
      <c r="AR83" s="67">
        <f t="shared" ref="AR83" si="29">H83+K83+N83+Q83+T83+W83+Z83+AC83+AF83+AI83+AL83+AO83</f>
        <v>32</v>
      </c>
      <c r="AS83" s="87">
        <v>1.77</v>
      </c>
    </row>
    <row r="84" spans="1:257" ht="12" customHeight="1" thickBot="1">
      <c r="A84" s="196" t="s">
        <v>14</v>
      </c>
      <c r="B84" s="280"/>
      <c r="C84" s="190"/>
      <c r="D84" s="187"/>
      <c r="E84" s="188"/>
      <c r="F84" s="189">
        <f>F83</f>
        <v>0</v>
      </c>
      <c r="G84" s="189">
        <f t="shared" ref="G84:AO84" si="30">G83</f>
        <v>0</v>
      </c>
      <c r="H84" s="189">
        <f t="shared" si="30"/>
        <v>0</v>
      </c>
      <c r="I84" s="189">
        <f t="shared" si="30"/>
        <v>0</v>
      </c>
      <c r="J84" s="189">
        <f t="shared" si="30"/>
        <v>0</v>
      </c>
      <c r="K84" s="189">
        <f t="shared" si="30"/>
        <v>0</v>
      </c>
      <c r="L84" s="189">
        <f t="shared" si="30"/>
        <v>2</v>
      </c>
      <c r="M84" s="189">
        <f t="shared" si="30"/>
        <v>28</v>
      </c>
      <c r="N84" s="189">
        <f t="shared" si="30"/>
        <v>18</v>
      </c>
      <c r="O84" s="189">
        <f t="shared" si="30"/>
        <v>0</v>
      </c>
      <c r="P84" s="189">
        <f t="shared" si="30"/>
        <v>0</v>
      </c>
      <c r="Q84" s="189">
        <f t="shared" si="30"/>
        <v>0</v>
      </c>
      <c r="R84" s="189">
        <f t="shared" si="30"/>
        <v>0</v>
      </c>
      <c r="S84" s="189">
        <f t="shared" si="30"/>
        <v>0</v>
      </c>
      <c r="T84" s="189">
        <f t="shared" si="30"/>
        <v>0</v>
      </c>
      <c r="U84" s="189">
        <f t="shared" si="30"/>
        <v>1</v>
      </c>
      <c r="V84" s="189">
        <f t="shared" si="30"/>
        <v>8</v>
      </c>
      <c r="W84" s="189">
        <f t="shared" si="30"/>
        <v>14</v>
      </c>
      <c r="X84" s="189">
        <f t="shared" si="30"/>
        <v>0</v>
      </c>
      <c r="Y84" s="189">
        <f t="shared" si="30"/>
        <v>0</v>
      </c>
      <c r="Z84" s="189">
        <f t="shared" si="30"/>
        <v>0</v>
      </c>
      <c r="AA84" s="189">
        <f t="shared" si="30"/>
        <v>0</v>
      </c>
      <c r="AB84" s="189">
        <f t="shared" si="30"/>
        <v>0</v>
      </c>
      <c r="AC84" s="189">
        <f t="shared" si="30"/>
        <v>0</v>
      </c>
      <c r="AD84" s="189">
        <f t="shared" si="30"/>
        <v>0</v>
      </c>
      <c r="AE84" s="189">
        <f t="shared" si="30"/>
        <v>0</v>
      </c>
      <c r="AF84" s="189">
        <f t="shared" si="30"/>
        <v>0</v>
      </c>
      <c r="AG84" s="189">
        <f t="shared" si="30"/>
        <v>0</v>
      </c>
      <c r="AH84" s="189">
        <f t="shared" si="30"/>
        <v>0</v>
      </c>
      <c r="AI84" s="189">
        <f t="shared" si="30"/>
        <v>0</v>
      </c>
      <c r="AJ84" s="189">
        <f t="shared" si="30"/>
        <v>0</v>
      </c>
      <c r="AK84" s="189">
        <f t="shared" si="30"/>
        <v>0</v>
      </c>
      <c r="AL84" s="189">
        <f t="shared" si="30"/>
        <v>0</v>
      </c>
      <c r="AM84" s="189">
        <f t="shared" si="30"/>
        <v>0</v>
      </c>
      <c r="AN84" s="189">
        <f t="shared" si="30"/>
        <v>0</v>
      </c>
      <c r="AO84" s="189">
        <f t="shared" si="30"/>
        <v>0</v>
      </c>
      <c r="AP84" s="191">
        <f t="shared" ref="AP84" si="31">F84+I84+L84+O84+R84+U84+X84+AA84+AD84+AG84+AJ84+AM84</f>
        <v>3</v>
      </c>
      <c r="AQ84" s="191">
        <f t="shared" ref="AQ84" si="32">G84+J84+M84+P84+S84+V84+Y84+AB84+AE84+AH84+AK84+AN84</f>
        <v>36</v>
      </c>
      <c r="AR84" s="191">
        <f t="shared" ref="AR84" si="33">H84+K84+N84+Q84+T84+W84+Z84+AC84+AF84+AI84+AL84+AO84</f>
        <v>32</v>
      </c>
      <c r="AS84" s="147">
        <v>1.77</v>
      </c>
    </row>
    <row r="85" spans="1:257" s="2" customFormat="1" ht="13.5" customHeight="1" thickBot="1">
      <c r="A85" s="292" t="s">
        <v>34</v>
      </c>
      <c r="B85" s="280"/>
      <c r="C85" s="192"/>
      <c r="D85" s="193" t="s">
        <v>77</v>
      </c>
      <c r="E85" s="193" t="s">
        <v>106</v>
      </c>
      <c r="F85" s="194">
        <f>SUM(F27,F45,F50,F79)</f>
        <v>23</v>
      </c>
      <c r="G85" s="194">
        <f>SUM(G27,G45,G50,G79)</f>
        <v>345</v>
      </c>
      <c r="H85" s="194">
        <f>SUM(H27,H45,H50,H79)</f>
        <v>92</v>
      </c>
      <c r="I85" s="194">
        <f t="shared" ref="I85:AO85" si="34">I38+I45+I50+I79+I84</f>
        <v>2</v>
      </c>
      <c r="J85" s="194">
        <f t="shared" si="34"/>
        <v>30</v>
      </c>
      <c r="K85" s="194">
        <f t="shared" si="34"/>
        <v>12</v>
      </c>
      <c r="L85" s="194">
        <f>SUM(L38,L45,L84)</f>
        <v>8</v>
      </c>
      <c r="M85" s="194">
        <f>SUM(M38,M45,M84)</f>
        <v>110</v>
      </c>
      <c r="N85" s="194">
        <f>SUM(N38,N45,N84)</f>
        <v>72</v>
      </c>
      <c r="O85" s="194">
        <f t="shared" si="34"/>
        <v>2</v>
      </c>
      <c r="P85" s="194">
        <f t="shared" si="34"/>
        <v>30</v>
      </c>
      <c r="Q85" s="194">
        <f t="shared" si="34"/>
        <v>16</v>
      </c>
      <c r="R85" s="194">
        <f t="shared" si="34"/>
        <v>1</v>
      </c>
      <c r="S85" s="194">
        <f t="shared" si="34"/>
        <v>12</v>
      </c>
      <c r="T85" s="194">
        <f t="shared" si="34"/>
        <v>12</v>
      </c>
      <c r="U85" s="194">
        <f>SUM(U27,U79,U84)</f>
        <v>4</v>
      </c>
      <c r="V85" s="194">
        <f>SUM(V27,V79,V84)</f>
        <v>44</v>
      </c>
      <c r="W85" s="194">
        <f>SUM(W27,W79,W84)</f>
        <v>50</v>
      </c>
      <c r="X85" s="194">
        <f t="shared" si="34"/>
        <v>1</v>
      </c>
      <c r="Y85" s="194">
        <f t="shared" si="34"/>
        <v>10</v>
      </c>
      <c r="Z85" s="194">
        <f t="shared" si="34"/>
        <v>16</v>
      </c>
      <c r="AA85" s="194">
        <f>SUM(AA38,AA50)</f>
        <v>3</v>
      </c>
      <c r="AB85" s="194">
        <f>SUM(AB38,AB50)</f>
        <v>28</v>
      </c>
      <c r="AC85" s="194">
        <f>SUM(AC38,AC50)</f>
        <v>48</v>
      </c>
      <c r="AD85" s="194">
        <f t="shared" si="34"/>
        <v>1</v>
      </c>
      <c r="AE85" s="194">
        <f t="shared" si="34"/>
        <v>8</v>
      </c>
      <c r="AF85" s="194">
        <f t="shared" si="34"/>
        <v>18</v>
      </c>
      <c r="AG85" s="194">
        <f t="shared" si="34"/>
        <v>0</v>
      </c>
      <c r="AH85" s="194">
        <f t="shared" si="34"/>
        <v>0</v>
      </c>
      <c r="AI85" s="194">
        <f t="shared" si="34"/>
        <v>0</v>
      </c>
      <c r="AJ85" s="194">
        <f t="shared" si="34"/>
        <v>0</v>
      </c>
      <c r="AK85" s="194">
        <f t="shared" si="34"/>
        <v>0</v>
      </c>
      <c r="AL85" s="194">
        <f t="shared" si="34"/>
        <v>0</v>
      </c>
      <c r="AM85" s="194">
        <f t="shared" si="34"/>
        <v>0</v>
      </c>
      <c r="AN85" s="194">
        <f t="shared" si="34"/>
        <v>0</v>
      </c>
      <c r="AO85" s="194">
        <f t="shared" si="34"/>
        <v>0</v>
      </c>
      <c r="AP85" s="194">
        <f>SUM(AP27,AP38,AP45,AP79,AP84)</f>
        <v>41</v>
      </c>
      <c r="AQ85" s="194">
        <f>SUM(AQ27,AQ38,AQ45,AQ50,AQ79,AQ84)</f>
        <v>617</v>
      </c>
      <c r="AR85" s="194">
        <f>SUM(AR27,AR38,AR45,AR50,AR79,AR84)</f>
        <v>336</v>
      </c>
      <c r="AS85" s="86">
        <f>SUM(AS27,AS38,AS45,AS50,AS79,AS84)</f>
        <v>18.68</v>
      </c>
      <c r="AT85" s="84"/>
      <c r="AU85" s="84"/>
      <c r="AV85" s="84"/>
    </row>
    <row r="86" spans="1:257" s="93" customFormat="1" ht="12" customHeight="1">
      <c r="A86" s="118"/>
      <c r="B86" s="162"/>
      <c r="C86" s="162"/>
      <c r="D86" s="91"/>
      <c r="E86" s="91"/>
      <c r="F86" s="91"/>
      <c r="G86" s="91"/>
      <c r="H86" s="91"/>
      <c r="I86" s="91"/>
      <c r="J86" s="91"/>
      <c r="K86" s="91"/>
      <c r="L86" s="91"/>
      <c r="M86" s="91"/>
      <c r="N86" s="91"/>
      <c r="O86" s="91"/>
      <c r="P86" s="91"/>
      <c r="Q86" s="91"/>
      <c r="R86" s="91"/>
      <c r="S86" s="91"/>
      <c r="T86" s="91"/>
      <c r="U86" s="91"/>
      <c r="V86" s="91"/>
      <c r="W86" s="91"/>
      <c r="X86" s="91"/>
      <c r="Y86" s="91"/>
      <c r="Z86" s="91"/>
      <c r="AA86" s="91"/>
      <c r="AB86" s="91"/>
      <c r="AC86" s="91"/>
      <c r="AD86" s="91"/>
      <c r="AE86" s="91"/>
      <c r="AF86" s="91"/>
      <c r="AG86" s="91"/>
      <c r="AH86" s="91"/>
      <c r="AI86" s="91"/>
      <c r="AJ86" s="91"/>
      <c r="AK86" s="91"/>
      <c r="AL86" s="91"/>
      <c r="AM86" s="91"/>
      <c r="AN86" s="91"/>
      <c r="AO86" s="91"/>
      <c r="AP86" s="91"/>
      <c r="AQ86" s="91"/>
      <c r="AR86" s="91"/>
      <c r="AS86" s="91"/>
      <c r="AT86" s="92"/>
      <c r="AU86" s="92"/>
      <c r="AV86" s="92"/>
    </row>
    <row r="87" spans="1:257" s="93" customFormat="1" ht="12" customHeight="1">
      <c r="A87" s="118"/>
      <c r="B87" s="162"/>
      <c r="C87" s="162"/>
      <c r="D87" s="91"/>
      <c r="E87" s="91"/>
      <c r="F87" s="91"/>
      <c r="G87" s="91"/>
      <c r="H87" s="91"/>
      <c r="I87" s="91"/>
      <c r="J87" s="91"/>
      <c r="K87" s="91"/>
      <c r="L87" s="91"/>
      <c r="M87" s="91"/>
      <c r="N87" s="91"/>
      <c r="O87" s="91"/>
      <c r="P87" s="91"/>
      <c r="Q87" s="91"/>
      <c r="R87" s="91"/>
      <c r="S87" s="91"/>
      <c r="T87" s="91"/>
      <c r="U87" s="91"/>
      <c r="V87" s="91"/>
      <c r="W87" s="91"/>
      <c r="X87" s="91"/>
      <c r="Y87" s="91"/>
      <c r="Z87" s="91"/>
      <c r="AA87" s="91"/>
      <c r="AB87" s="91"/>
      <c r="AC87" s="91"/>
      <c r="AD87" s="91"/>
      <c r="AE87" s="91"/>
      <c r="AF87" s="91"/>
      <c r="AG87" s="91"/>
      <c r="AH87" s="91"/>
      <c r="AI87" s="91"/>
      <c r="AJ87" s="91"/>
      <c r="AK87" s="91"/>
      <c r="AL87" s="91"/>
      <c r="AM87" s="91"/>
      <c r="AN87" s="91"/>
      <c r="AO87" s="91"/>
      <c r="AP87" s="91"/>
      <c r="AQ87" s="91"/>
      <c r="AR87" s="91"/>
      <c r="AS87" s="91"/>
      <c r="AT87" s="92"/>
      <c r="AU87" s="92"/>
      <c r="AV87" s="92"/>
    </row>
    <row r="88" spans="1:257" s="93" customFormat="1" ht="12" customHeight="1">
      <c r="A88" s="118"/>
      <c r="B88" s="162"/>
      <c r="C88" s="162"/>
      <c r="D88" s="91"/>
      <c r="E88" s="91"/>
      <c r="F88" s="91"/>
      <c r="G88" s="91"/>
      <c r="H88" s="91"/>
      <c r="I88" s="91"/>
      <c r="J88" s="91"/>
      <c r="K88" s="91"/>
      <c r="L88" s="91"/>
      <c r="M88" s="91"/>
      <c r="N88" s="91"/>
      <c r="O88" s="91"/>
      <c r="P88" s="91"/>
      <c r="Q88" s="91"/>
      <c r="R88" s="91"/>
      <c r="S88" s="91"/>
      <c r="T88" s="91"/>
      <c r="U88" s="91"/>
      <c r="V88" s="91"/>
      <c r="W88" s="91"/>
      <c r="X88" s="91"/>
      <c r="Y88" s="91"/>
      <c r="Z88" s="91"/>
      <c r="AA88" s="91"/>
      <c r="AB88" s="91"/>
      <c r="AC88" s="91"/>
      <c r="AD88" s="91"/>
      <c r="AE88" s="91"/>
      <c r="AF88" s="91"/>
      <c r="AG88" s="91"/>
      <c r="AH88" s="91"/>
      <c r="AI88" s="91"/>
      <c r="AJ88" s="91"/>
      <c r="AK88" s="91"/>
      <c r="AL88" s="91"/>
      <c r="AM88" s="91"/>
      <c r="AN88" s="91"/>
      <c r="AO88" s="91"/>
      <c r="AP88" s="91"/>
      <c r="AQ88" s="91"/>
      <c r="AR88" s="91"/>
      <c r="AS88" s="91"/>
      <c r="AT88" s="92"/>
      <c r="AU88" s="92"/>
      <c r="AV88" s="92"/>
    </row>
    <row r="89" spans="1:257" s="93" customFormat="1" ht="12" customHeight="1">
      <c r="A89" s="118"/>
      <c r="B89" s="162"/>
      <c r="C89" s="162"/>
      <c r="D89" s="91"/>
      <c r="E89" s="91"/>
      <c r="F89" s="91"/>
      <c r="G89" s="91"/>
      <c r="H89" s="91"/>
      <c r="I89" s="91"/>
      <c r="J89" s="91"/>
      <c r="K89" s="91"/>
      <c r="L89" s="91"/>
      <c r="M89" s="91"/>
      <c r="N89" s="91"/>
      <c r="O89" s="91"/>
      <c r="P89" s="91"/>
      <c r="Q89" s="91"/>
      <c r="R89" s="91"/>
      <c r="S89" s="91"/>
      <c r="T89" s="91"/>
      <c r="U89" s="91"/>
      <c r="V89" s="91"/>
      <c r="W89" s="91"/>
      <c r="X89" s="91"/>
      <c r="Y89" s="91"/>
      <c r="Z89" s="91"/>
      <c r="AA89" s="91"/>
      <c r="AB89" s="91"/>
      <c r="AC89" s="91"/>
      <c r="AD89" s="91"/>
      <c r="AE89" s="91"/>
      <c r="AF89" s="91"/>
      <c r="AG89" s="91"/>
      <c r="AH89" s="91"/>
      <c r="AI89" s="91"/>
      <c r="AJ89" s="91"/>
      <c r="AK89" s="91"/>
      <c r="AL89" s="91"/>
      <c r="AM89" s="91"/>
      <c r="AN89" s="91"/>
      <c r="AO89" s="91"/>
      <c r="AP89" s="91"/>
      <c r="AQ89" s="91"/>
      <c r="AR89" s="91"/>
      <c r="AS89" s="91"/>
      <c r="AT89" s="92"/>
      <c r="AU89" s="92"/>
      <c r="AV89" s="92"/>
    </row>
    <row r="90" spans="1:257" s="93" customFormat="1" ht="12" customHeight="1">
      <c r="A90" s="118"/>
      <c r="B90" s="162"/>
      <c r="C90" s="162"/>
      <c r="D90" s="91"/>
      <c r="E90" s="91"/>
      <c r="F90" s="91"/>
      <c r="G90" s="91"/>
      <c r="H90" s="91"/>
      <c r="I90" s="91"/>
      <c r="J90" s="91"/>
      <c r="K90" s="91"/>
      <c r="L90" s="91"/>
      <c r="M90" s="91"/>
      <c r="N90" s="91"/>
      <c r="O90" s="91"/>
      <c r="P90" s="91"/>
      <c r="Q90" s="91"/>
      <c r="R90" s="91"/>
      <c r="S90" s="91"/>
      <c r="T90" s="91"/>
      <c r="U90" s="91"/>
      <c r="V90" s="91"/>
      <c r="W90" s="91"/>
      <c r="X90" s="91"/>
      <c r="Y90" s="91"/>
      <c r="Z90" s="91"/>
      <c r="AA90" s="91"/>
      <c r="AB90" s="91"/>
      <c r="AC90" s="91"/>
      <c r="AD90" s="91"/>
      <c r="AE90" s="91"/>
      <c r="AF90" s="91"/>
      <c r="AG90" s="91"/>
      <c r="AH90" s="91"/>
      <c r="AI90" s="91"/>
      <c r="AJ90" s="91"/>
      <c r="AK90" s="91"/>
      <c r="AL90" s="91"/>
      <c r="AM90" s="91"/>
      <c r="AN90" s="91"/>
      <c r="AO90" s="91"/>
      <c r="AP90" s="91"/>
      <c r="AQ90" s="91"/>
      <c r="AR90" s="91"/>
      <c r="AS90" s="91"/>
      <c r="AT90" s="92"/>
      <c r="AU90" s="92"/>
      <c r="AV90" s="92"/>
    </row>
    <row r="91" spans="1:257" s="93" customFormat="1" ht="12" customHeight="1" thickBot="1">
      <c r="A91" s="118"/>
      <c r="B91" s="162"/>
      <c r="C91" s="162"/>
      <c r="D91" s="91"/>
      <c r="E91" s="91"/>
      <c r="F91" s="91"/>
      <c r="G91" s="91"/>
      <c r="H91" s="91"/>
      <c r="I91" s="91"/>
      <c r="J91" s="91"/>
      <c r="K91" s="91"/>
      <c r="L91" s="91"/>
      <c r="M91" s="91"/>
      <c r="N91" s="91"/>
      <c r="O91" s="91"/>
      <c r="P91" s="91"/>
      <c r="Q91" s="91"/>
      <c r="R91" s="91"/>
      <c r="S91" s="91"/>
      <c r="T91" s="91"/>
      <c r="U91" s="91"/>
      <c r="V91" s="91"/>
      <c r="W91" s="91"/>
      <c r="X91" s="91"/>
      <c r="Y91" s="91"/>
      <c r="Z91" s="91"/>
      <c r="AA91" s="91"/>
      <c r="AB91" s="91"/>
      <c r="AC91" s="91"/>
      <c r="AD91" s="91"/>
      <c r="AE91" s="91"/>
      <c r="AF91" s="91"/>
      <c r="AG91" s="91"/>
      <c r="AH91" s="91"/>
      <c r="AI91" s="91"/>
      <c r="AJ91" s="91"/>
      <c r="AK91" s="91"/>
      <c r="AL91" s="91"/>
      <c r="AM91" s="91"/>
      <c r="AN91" s="91"/>
      <c r="AO91" s="91"/>
      <c r="AP91" s="91"/>
      <c r="AQ91" s="91"/>
      <c r="AR91" s="91"/>
      <c r="AS91" s="91"/>
      <c r="AT91" s="92"/>
      <c r="AU91" s="92"/>
      <c r="AV91" s="92"/>
    </row>
    <row r="92" spans="1:257" s="42" customFormat="1" ht="15" customHeight="1">
      <c r="A92" s="119"/>
      <c r="B92" s="94"/>
      <c r="C92" s="94"/>
      <c r="D92" s="277" t="s">
        <v>75</v>
      </c>
      <c r="E92" s="278"/>
      <c r="F92" s="278"/>
      <c r="G92" s="278"/>
      <c r="H92" s="278"/>
      <c r="I92" s="278"/>
      <c r="J92" s="278"/>
      <c r="K92" s="278"/>
      <c r="L92" s="278"/>
      <c r="M92" s="278"/>
      <c r="N92" s="278"/>
      <c r="O92" s="278"/>
      <c r="P92" s="278"/>
      <c r="Q92" s="278"/>
      <c r="R92" s="278"/>
      <c r="S92" s="278"/>
      <c r="T92" s="278"/>
      <c r="U92" s="278"/>
      <c r="V92" s="278"/>
      <c r="W92" s="278"/>
      <c r="X92" s="278"/>
      <c r="Y92" s="278"/>
      <c r="Z92" s="94"/>
      <c r="AA92" s="94"/>
      <c r="AB92" s="94"/>
      <c r="AC92" s="94"/>
      <c r="AD92" s="94"/>
      <c r="AE92" s="222" t="s">
        <v>30</v>
      </c>
      <c r="AF92" s="222"/>
      <c r="AG92" s="222"/>
      <c r="AH92" s="222"/>
      <c r="AI92" s="222"/>
      <c r="AJ92" s="222"/>
      <c r="AK92" s="222"/>
      <c r="AL92" s="222"/>
      <c r="AM92" s="222"/>
      <c r="AN92" s="222"/>
      <c r="AO92" s="222"/>
      <c r="AP92" s="223">
        <v>21</v>
      </c>
      <c r="AQ92" s="223"/>
      <c r="AR92" s="121"/>
      <c r="AS92" s="79"/>
      <c r="AT92" s="85"/>
      <c r="AU92" s="85"/>
      <c r="AV92" s="85"/>
      <c r="AW92" s="79"/>
      <c r="AX92" s="79"/>
      <c r="AY92" s="79"/>
      <c r="AZ92" s="79"/>
      <c r="BA92" s="79"/>
      <c r="BB92" s="79"/>
      <c r="BC92" s="79"/>
      <c r="BD92" s="79"/>
      <c r="BE92" s="79"/>
      <c r="BF92" s="79"/>
      <c r="BG92" s="79"/>
      <c r="BH92" s="79"/>
      <c r="BI92" s="79"/>
      <c r="BJ92" s="79"/>
      <c r="BK92" s="79"/>
      <c r="BL92" s="79"/>
      <c r="BM92" s="79"/>
      <c r="BN92" s="79"/>
      <c r="BO92" s="79"/>
      <c r="BP92" s="79"/>
      <c r="BQ92" s="79"/>
      <c r="BR92" s="79"/>
      <c r="BS92" s="79"/>
      <c r="BT92" s="79"/>
      <c r="BU92" s="79"/>
      <c r="BV92" s="79"/>
      <c r="BW92" s="79"/>
      <c r="BX92" s="79"/>
      <c r="BY92" s="79"/>
      <c r="BZ92" s="79"/>
      <c r="CA92" s="79"/>
      <c r="CB92" s="79"/>
      <c r="CC92" s="79"/>
      <c r="CD92" s="79"/>
      <c r="CE92" s="79"/>
      <c r="CF92" s="79"/>
      <c r="CG92" s="79"/>
      <c r="CH92" s="79"/>
      <c r="CI92" s="79"/>
      <c r="CJ92" s="79"/>
      <c r="CK92" s="79"/>
      <c r="CL92" s="79"/>
      <c r="CM92" s="79"/>
      <c r="CN92" s="79"/>
      <c r="CO92" s="79"/>
      <c r="CP92" s="79"/>
      <c r="CQ92" s="79"/>
      <c r="CR92" s="79"/>
      <c r="CS92" s="79"/>
      <c r="CT92" s="79"/>
      <c r="CU92" s="79"/>
      <c r="CV92" s="79"/>
      <c r="CW92" s="79"/>
      <c r="CX92" s="79"/>
      <c r="CY92" s="79"/>
      <c r="CZ92" s="79"/>
      <c r="DA92" s="79"/>
      <c r="DB92" s="79"/>
      <c r="DC92" s="79"/>
      <c r="DD92" s="79"/>
      <c r="DE92" s="79"/>
      <c r="DF92" s="79"/>
      <c r="DG92" s="79"/>
      <c r="DH92" s="79"/>
      <c r="DI92" s="79"/>
      <c r="DJ92" s="79"/>
      <c r="DK92" s="79"/>
      <c r="DL92" s="79"/>
      <c r="DM92" s="79"/>
      <c r="DN92" s="79"/>
      <c r="DO92" s="79"/>
      <c r="DP92" s="79"/>
      <c r="DQ92" s="79"/>
      <c r="DR92" s="79"/>
      <c r="DS92" s="79"/>
      <c r="DT92" s="79"/>
      <c r="DU92" s="79"/>
      <c r="DV92" s="79"/>
      <c r="DW92" s="79"/>
      <c r="DX92" s="79"/>
      <c r="DY92" s="79"/>
      <c r="DZ92" s="79"/>
      <c r="EA92" s="79"/>
      <c r="EB92" s="79"/>
      <c r="EC92" s="79"/>
      <c r="ED92" s="79"/>
      <c r="EE92" s="79"/>
      <c r="EF92" s="79"/>
      <c r="EG92" s="79"/>
      <c r="EH92" s="79"/>
      <c r="EI92" s="79"/>
      <c r="EJ92" s="79"/>
      <c r="EK92" s="79"/>
      <c r="EL92" s="79"/>
      <c r="EM92" s="79"/>
      <c r="EN92" s="79"/>
      <c r="EO92" s="79"/>
      <c r="EP92" s="79"/>
      <c r="EQ92" s="79"/>
      <c r="ER92" s="79"/>
      <c r="ES92" s="79"/>
      <c r="ET92" s="79"/>
      <c r="EU92" s="79"/>
      <c r="EV92" s="79"/>
      <c r="EW92" s="79"/>
      <c r="EX92" s="79"/>
      <c r="EY92" s="79"/>
      <c r="EZ92" s="79"/>
      <c r="FA92" s="79"/>
      <c r="FB92" s="79"/>
      <c r="FC92" s="79"/>
      <c r="FD92" s="79"/>
      <c r="FE92" s="79"/>
      <c r="FF92" s="79"/>
      <c r="FG92" s="79"/>
      <c r="FH92" s="79"/>
      <c r="FI92" s="79"/>
      <c r="FJ92" s="79"/>
      <c r="FK92" s="79"/>
      <c r="FL92" s="79"/>
      <c r="FM92" s="79"/>
      <c r="FN92" s="79"/>
      <c r="FO92" s="79"/>
      <c r="FP92" s="79"/>
      <c r="FQ92" s="79"/>
      <c r="FR92" s="79"/>
      <c r="FS92" s="79"/>
      <c r="FT92" s="79"/>
      <c r="FU92" s="79"/>
      <c r="FV92" s="79"/>
      <c r="FW92" s="79"/>
      <c r="FX92" s="79"/>
      <c r="FY92" s="79"/>
      <c r="FZ92" s="79"/>
      <c r="GA92" s="79"/>
      <c r="GB92" s="79"/>
      <c r="GC92" s="79"/>
      <c r="GD92" s="79"/>
      <c r="GE92" s="79"/>
      <c r="GF92" s="79"/>
      <c r="GG92" s="79"/>
      <c r="GH92" s="79"/>
      <c r="GI92" s="79"/>
      <c r="GJ92" s="79"/>
      <c r="GK92" s="79"/>
      <c r="GL92" s="79"/>
      <c r="GM92" s="79"/>
      <c r="GN92" s="79"/>
      <c r="GO92" s="79"/>
      <c r="GP92" s="79"/>
      <c r="GQ92" s="79"/>
      <c r="GR92" s="79"/>
      <c r="GS92" s="79"/>
      <c r="GT92" s="79"/>
      <c r="GU92" s="79"/>
      <c r="GV92" s="79"/>
      <c r="GW92" s="79"/>
      <c r="GX92" s="79"/>
      <c r="GY92" s="79"/>
      <c r="GZ92" s="79"/>
      <c r="HA92" s="79"/>
      <c r="HB92" s="79"/>
      <c r="HC92" s="79"/>
      <c r="HD92" s="79"/>
      <c r="HE92" s="79"/>
      <c r="HF92" s="79"/>
      <c r="HG92" s="79"/>
      <c r="HH92" s="79"/>
      <c r="HI92" s="79"/>
      <c r="HJ92" s="79"/>
      <c r="HK92" s="79"/>
      <c r="HL92" s="79"/>
      <c r="HM92" s="79"/>
      <c r="HN92" s="79"/>
      <c r="HO92" s="79"/>
      <c r="HP92" s="79"/>
      <c r="HQ92" s="79"/>
      <c r="HR92" s="79"/>
      <c r="HS92" s="79"/>
      <c r="HT92" s="79"/>
      <c r="HU92" s="79"/>
      <c r="HV92" s="79"/>
      <c r="HW92" s="79"/>
      <c r="HX92" s="79"/>
      <c r="HY92" s="79"/>
      <c r="HZ92" s="79"/>
      <c r="IA92" s="79"/>
      <c r="IB92" s="79"/>
      <c r="IC92" s="79"/>
      <c r="ID92" s="79"/>
      <c r="IE92" s="79"/>
      <c r="IF92" s="79"/>
      <c r="IG92" s="79"/>
      <c r="IH92" s="79"/>
      <c r="II92" s="79"/>
      <c r="IJ92" s="79"/>
      <c r="IK92" s="79"/>
      <c r="IL92" s="79"/>
      <c r="IM92" s="79"/>
      <c r="IN92" s="79"/>
      <c r="IO92" s="79"/>
      <c r="IP92" s="79"/>
      <c r="IQ92" s="79"/>
      <c r="IR92" s="79"/>
      <c r="IS92" s="79"/>
      <c r="IT92" s="79"/>
      <c r="IU92" s="79"/>
      <c r="IV92" s="79"/>
      <c r="IW92" s="79"/>
    </row>
    <row r="93" spans="1:257" ht="9" customHeight="1">
      <c r="B93" s="18"/>
      <c r="C93" s="18"/>
      <c r="D93" s="279"/>
      <c r="E93" s="276"/>
      <c r="F93" s="276"/>
      <c r="G93" s="276"/>
      <c r="H93" s="276"/>
      <c r="I93" s="276"/>
      <c r="J93" s="276"/>
      <c r="K93" s="276"/>
      <c r="L93" s="276"/>
      <c r="M93" s="276"/>
      <c r="N93" s="276"/>
      <c r="O93" s="276"/>
      <c r="P93" s="276"/>
      <c r="Q93" s="276"/>
      <c r="R93" s="276"/>
      <c r="S93" s="276"/>
      <c r="T93" s="276"/>
      <c r="U93" s="276"/>
      <c r="V93" s="276"/>
      <c r="W93" s="276"/>
      <c r="X93" s="276"/>
      <c r="Y93" s="276"/>
      <c r="Z93" s="78"/>
      <c r="AA93" s="78"/>
      <c r="AB93" s="78"/>
      <c r="AC93" s="78"/>
      <c r="AD93" s="78"/>
      <c r="AE93" s="78"/>
      <c r="AF93" s="78"/>
      <c r="AG93" s="78"/>
      <c r="AH93" s="78"/>
      <c r="AI93" s="78"/>
      <c r="AJ93" s="78"/>
      <c r="AK93" s="78"/>
      <c r="AL93" s="78"/>
      <c r="AM93" s="78"/>
      <c r="AN93" s="78"/>
      <c r="AO93" s="78"/>
      <c r="AP93" s="78"/>
      <c r="AQ93" s="78"/>
      <c r="AR93" s="78"/>
    </row>
    <row r="94" spans="1:257">
      <c r="D94" s="277" t="s">
        <v>76</v>
      </c>
      <c r="E94" s="276"/>
      <c r="F94" s="276"/>
      <c r="G94" s="276"/>
      <c r="H94" s="276"/>
      <c r="I94" s="276"/>
      <c r="J94" s="276"/>
      <c r="K94" s="276"/>
      <c r="L94" s="276"/>
      <c r="M94" s="276"/>
      <c r="N94" s="276"/>
      <c r="O94" s="276"/>
      <c r="P94" s="276"/>
      <c r="Q94" s="276"/>
      <c r="R94" s="276"/>
      <c r="S94" s="276"/>
      <c r="T94" s="276"/>
      <c r="U94" s="276"/>
      <c r="V94" s="276"/>
      <c r="W94" s="276"/>
      <c r="X94" s="276"/>
      <c r="Y94" s="276"/>
      <c r="Z94" s="78"/>
      <c r="AA94" s="78"/>
      <c r="AB94" s="78"/>
      <c r="AC94" s="78"/>
      <c r="AD94" s="78"/>
      <c r="AE94" s="78"/>
      <c r="AF94" s="78"/>
      <c r="AG94" s="78"/>
      <c r="AH94" s="78"/>
      <c r="AI94" s="78"/>
      <c r="AJ94" s="78"/>
      <c r="AK94" s="78"/>
      <c r="AL94" s="78"/>
      <c r="AM94" s="78"/>
      <c r="AN94" s="78"/>
      <c r="AO94" s="78"/>
      <c r="AP94" s="78"/>
      <c r="AQ94" s="78"/>
      <c r="AR94" s="78"/>
      <c r="AS94" t="s">
        <v>19</v>
      </c>
    </row>
    <row r="95" spans="1:257" ht="9" customHeight="1">
      <c r="B95" s="274"/>
      <c r="C95" s="274"/>
      <c r="D95" s="275"/>
      <c r="E95" s="276"/>
      <c r="F95" s="276"/>
      <c r="G95" s="276"/>
      <c r="H95" s="276"/>
      <c r="I95" s="276"/>
      <c r="J95" s="276"/>
      <c r="K95" s="276"/>
      <c r="L95" s="276"/>
      <c r="M95" s="276"/>
      <c r="N95" s="276"/>
      <c r="O95" s="276"/>
      <c r="P95" s="276"/>
      <c r="Q95" s="276"/>
      <c r="R95" s="276"/>
      <c r="S95" s="276"/>
      <c r="T95" s="276"/>
      <c r="U95" s="276"/>
      <c r="V95" s="276"/>
      <c r="W95" s="276"/>
      <c r="X95" s="276"/>
      <c r="Y95" s="276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257" ht="6.75" customHeight="1">
      <c r="B96" s="3"/>
      <c r="C96" s="3"/>
      <c r="D96" s="3"/>
      <c r="E96" s="18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 t="s">
        <v>19</v>
      </c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P96" s="7"/>
      <c r="AQ96" s="7"/>
      <c r="AR96" s="7"/>
    </row>
    <row r="97" spans="2:45" ht="6.75" customHeight="1">
      <c r="B97" s="3"/>
      <c r="C97" s="3"/>
      <c r="D97" s="3"/>
      <c r="E97" s="18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</row>
    <row r="98" spans="2:45" ht="14.25" customHeight="1">
      <c r="B98" s="3"/>
      <c r="C98" s="3"/>
      <c r="D98" s="120"/>
      <c r="E98" s="18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</row>
    <row r="99" spans="2:45" ht="15.75">
      <c r="B99" s="3"/>
      <c r="C99" s="3"/>
      <c r="D99" s="3"/>
      <c r="E99" s="3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</row>
    <row r="100" spans="2:45" ht="15.75">
      <c r="B100" s="3"/>
      <c r="C100" s="3"/>
      <c r="D100" s="3"/>
      <c r="E100" s="3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</row>
    <row r="101" spans="2:45" ht="15.75">
      <c r="B101" s="3"/>
      <c r="C101" s="3"/>
      <c r="D101" s="3"/>
      <c r="E101" s="3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</row>
    <row r="102" spans="2:45" ht="15.75">
      <c r="B102" s="3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E102" s="48"/>
      <c r="AF102" s="48"/>
      <c r="AG102" s="48"/>
      <c r="AH102" s="48"/>
      <c r="AI102" s="48"/>
      <c r="AJ102" s="48"/>
      <c r="AK102" s="48"/>
      <c r="AL102" s="48"/>
      <c r="AM102" s="48"/>
      <c r="AN102" s="48"/>
      <c r="AO102" s="48"/>
      <c r="AP102" s="48"/>
      <c r="AQ102" s="48"/>
      <c r="AR102" s="48"/>
      <c r="AS102" s="48"/>
    </row>
    <row r="103" spans="2:45" ht="15.75">
      <c r="B103" s="3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48"/>
      <c r="P103" s="48"/>
      <c r="Q103" s="48"/>
      <c r="R103" s="48"/>
      <c r="S103" s="48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D103" s="48"/>
      <c r="AE103" s="48"/>
      <c r="AF103" s="48"/>
      <c r="AG103" s="48"/>
      <c r="AH103" s="48"/>
      <c r="AI103" s="48"/>
      <c r="AJ103" s="48"/>
      <c r="AK103" s="48"/>
      <c r="AL103" s="48"/>
      <c r="AM103" s="48"/>
      <c r="AN103" s="48"/>
      <c r="AO103" s="48"/>
      <c r="AP103" s="48"/>
      <c r="AQ103" s="48"/>
      <c r="AR103" s="48"/>
      <c r="AS103" s="48"/>
    </row>
    <row r="104" spans="2:45" ht="15.75" customHeight="1"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48"/>
      <c r="AJ104" s="48"/>
      <c r="AK104" s="48"/>
      <c r="AL104" s="48"/>
      <c r="AM104" s="48"/>
      <c r="AN104" s="48"/>
      <c r="AO104" s="48"/>
      <c r="AP104" s="48"/>
      <c r="AQ104" s="48"/>
      <c r="AR104" s="48"/>
    </row>
    <row r="105" spans="2:45">
      <c r="B105" s="8"/>
      <c r="C105" s="8"/>
      <c r="D105" s="78"/>
      <c r="E105" s="78"/>
      <c r="F105" s="78"/>
      <c r="G105" s="78"/>
      <c r="H105" s="78"/>
      <c r="I105" s="78"/>
      <c r="J105" s="78"/>
      <c r="K105" s="78"/>
      <c r="L105" s="78"/>
      <c r="M105" s="78"/>
      <c r="N105" s="78"/>
      <c r="O105" s="99"/>
      <c r="P105" s="99"/>
      <c r="Q105" s="99"/>
      <c r="R105" s="78"/>
      <c r="S105" s="78"/>
      <c r="T105" s="78"/>
      <c r="U105" s="78"/>
      <c r="V105" s="78"/>
      <c r="W105" s="78"/>
      <c r="X105" s="78"/>
      <c r="Y105" s="78"/>
      <c r="Z105" s="78"/>
      <c r="AA105" s="78"/>
      <c r="AB105" s="78"/>
      <c r="AC105" s="78"/>
      <c r="AD105" s="78"/>
      <c r="AE105" s="78"/>
      <c r="AF105" s="78"/>
      <c r="AG105" s="78"/>
      <c r="AH105" s="78"/>
      <c r="AI105" s="78"/>
      <c r="AJ105" s="78"/>
      <c r="AK105" s="78"/>
      <c r="AL105" s="78"/>
      <c r="AM105" s="78"/>
      <c r="AN105" s="78"/>
      <c r="AO105" s="78"/>
      <c r="AP105" s="78"/>
      <c r="AQ105" s="6"/>
      <c r="AR105" s="78"/>
      <c r="AS105" s="78"/>
    </row>
    <row r="106" spans="2:45">
      <c r="B106" s="9"/>
      <c r="C106" s="8"/>
      <c r="D106" s="78"/>
      <c r="E106" s="78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</row>
    <row r="107" spans="2:45">
      <c r="B107" s="9"/>
      <c r="C107" s="9"/>
      <c r="D107" s="9"/>
      <c r="E107" s="9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10"/>
    </row>
    <row r="108" spans="2:45" ht="15.75">
      <c r="B108" s="3"/>
      <c r="C108" s="3"/>
      <c r="D108" s="3"/>
      <c r="E108" s="3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45"/>
      <c r="AM108" s="45"/>
      <c r="AN108" s="45"/>
      <c r="AO108" s="45"/>
      <c r="AP108" s="45"/>
      <c r="AQ108" s="45"/>
      <c r="AR108" s="45"/>
    </row>
    <row r="109" spans="2:45" ht="15.75">
      <c r="B109" s="3"/>
      <c r="C109" s="3"/>
      <c r="D109" s="3"/>
      <c r="E109" s="3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45"/>
      <c r="AM109" s="45"/>
      <c r="AN109" s="45"/>
      <c r="AO109" s="45"/>
      <c r="AP109" s="45"/>
      <c r="AQ109" s="45"/>
      <c r="AR109" s="45"/>
    </row>
    <row r="110" spans="2:45" ht="15">
      <c r="B110" s="48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  <c r="O110" s="48"/>
      <c r="P110" s="48"/>
      <c r="Q110" s="48"/>
      <c r="R110" s="48"/>
      <c r="S110" s="48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D110" s="48"/>
      <c r="AE110" s="48"/>
      <c r="AF110" s="48"/>
      <c r="AG110" s="48"/>
      <c r="AH110" s="48"/>
      <c r="AI110" s="48"/>
      <c r="AJ110" s="48"/>
      <c r="AK110" s="48"/>
      <c r="AL110" s="48"/>
      <c r="AM110" s="48"/>
      <c r="AN110" s="48"/>
      <c r="AO110" s="48"/>
      <c r="AP110" s="48"/>
      <c r="AQ110" s="48"/>
      <c r="AR110" s="48"/>
    </row>
    <row r="111" spans="2:45">
      <c r="B111" s="11"/>
      <c r="C111" s="11"/>
      <c r="D111" s="11"/>
      <c r="E111" s="11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49"/>
      <c r="AB111" s="49"/>
      <c r="AC111" s="49"/>
      <c r="AD111" s="49"/>
      <c r="AE111" s="49"/>
      <c r="AF111" s="49"/>
      <c r="AG111" s="49"/>
      <c r="AH111" s="49"/>
      <c r="AI111" s="49"/>
      <c r="AJ111" s="49"/>
      <c r="AK111" s="49"/>
      <c r="AL111" s="49"/>
      <c r="AM111" s="49"/>
      <c r="AN111" s="49"/>
      <c r="AO111" s="49"/>
      <c r="AP111" s="49"/>
      <c r="AQ111" s="49"/>
      <c r="AR111" s="49"/>
    </row>
    <row r="112" spans="2:45">
      <c r="B112" s="11"/>
      <c r="C112" s="11"/>
      <c r="D112" s="11"/>
      <c r="E112" s="11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49"/>
      <c r="AB112" s="49"/>
      <c r="AC112" s="49"/>
      <c r="AD112" s="49"/>
      <c r="AE112" s="49"/>
      <c r="AF112" s="49"/>
      <c r="AG112" s="49"/>
      <c r="AH112" s="49"/>
      <c r="AI112" s="49"/>
      <c r="AJ112" s="49"/>
      <c r="AK112" s="49"/>
      <c r="AL112" s="49"/>
      <c r="AM112" s="49"/>
      <c r="AN112" s="49"/>
      <c r="AO112" s="49"/>
      <c r="AP112" s="49"/>
      <c r="AQ112" s="49"/>
      <c r="AR112" s="49"/>
    </row>
    <row r="113" spans="2:44">
      <c r="B113" s="11"/>
      <c r="C113" s="11"/>
      <c r="D113" s="11"/>
      <c r="E113" s="11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49"/>
      <c r="AB113" s="49"/>
      <c r="AC113" s="49"/>
      <c r="AD113" s="49"/>
      <c r="AE113" s="49"/>
      <c r="AF113" s="49"/>
      <c r="AG113" s="49"/>
      <c r="AH113" s="49"/>
      <c r="AI113" s="49"/>
      <c r="AJ113" s="49"/>
      <c r="AK113" s="49"/>
      <c r="AL113" s="49"/>
      <c r="AM113" s="49"/>
      <c r="AN113" s="49"/>
      <c r="AO113" s="49"/>
      <c r="AP113" s="49"/>
      <c r="AQ113" s="49"/>
      <c r="AR113" s="49"/>
    </row>
    <row r="114" spans="2:44">
      <c r="B114" s="11"/>
      <c r="C114" s="11"/>
      <c r="D114" s="11"/>
      <c r="E114" s="11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</row>
    <row r="115" spans="2:44">
      <c r="B115" s="11"/>
      <c r="C115" s="11"/>
      <c r="D115" s="11"/>
      <c r="E115" s="11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49"/>
      <c r="AB115" s="49"/>
      <c r="AC115" s="49"/>
      <c r="AD115" s="49"/>
      <c r="AE115" s="49"/>
      <c r="AF115" s="49"/>
      <c r="AG115" s="49"/>
      <c r="AH115" s="49"/>
      <c r="AI115" s="49"/>
      <c r="AJ115" s="49"/>
      <c r="AK115" s="49"/>
      <c r="AL115" s="49"/>
      <c r="AM115" s="49"/>
      <c r="AN115" s="49"/>
      <c r="AO115" s="49"/>
      <c r="AP115" s="49"/>
      <c r="AQ115" s="49"/>
      <c r="AR115" s="49"/>
    </row>
    <row r="116" spans="2:44" ht="18">
      <c r="B116" s="50"/>
      <c r="C116" s="50"/>
      <c r="D116" s="50"/>
      <c r="E116" s="50"/>
      <c r="F116" s="50"/>
      <c r="G116" s="50"/>
      <c r="H116" s="50"/>
      <c r="I116" s="50"/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50"/>
      <c r="U116" s="50"/>
      <c r="V116" s="50"/>
      <c r="W116" s="50"/>
      <c r="X116" s="50"/>
      <c r="Y116" s="50"/>
      <c r="Z116" s="50"/>
      <c r="AA116" s="50"/>
      <c r="AB116" s="50"/>
      <c r="AC116" s="50"/>
      <c r="AD116" s="50"/>
      <c r="AE116" s="50"/>
      <c r="AF116" s="50"/>
      <c r="AG116" s="50"/>
      <c r="AH116" s="50"/>
      <c r="AI116" s="50"/>
      <c r="AJ116" s="50"/>
      <c r="AK116" s="50"/>
      <c r="AL116" s="50"/>
      <c r="AM116" s="50"/>
      <c r="AN116" s="50"/>
      <c r="AO116" s="50"/>
      <c r="AP116" s="50"/>
      <c r="AQ116" s="50"/>
      <c r="AR116" s="50"/>
    </row>
    <row r="117" spans="2:44" ht="15.75">
      <c r="B117" s="51"/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1"/>
      <c r="U117" s="51"/>
      <c r="V117" s="51"/>
      <c r="W117" s="51"/>
      <c r="X117" s="51"/>
      <c r="Y117" s="51"/>
      <c r="Z117" s="51"/>
      <c r="AA117" s="51"/>
      <c r="AB117" s="51"/>
      <c r="AC117" s="51"/>
      <c r="AD117" s="51"/>
      <c r="AE117" s="51"/>
      <c r="AF117" s="51"/>
      <c r="AG117" s="51"/>
      <c r="AH117" s="51"/>
      <c r="AI117" s="51"/>
      <c r="AJ117" s="51"/>
      <c r="AK117" s="51"/>
      <c r="AL117" s="51"/>
      <c r="AM117" s="51"/>
      <c r="AN117" s="51"/>
      <c r="AO117" s="51"/>
      <c r="AP117" s="51"/>
      <c r="AQ117" s="51"/>
      <c r="AR117" s="51"/>
    </row>
    <row r="118" spans="2:44" ht="15.75"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51"/>
      <c r="M118" s="51"/>
      <c r="N118" s="51"/>
      <c r="O118" s="51"/>
      <c r="P118" s="51"/>
      <c r="Q118" s="51"/>
      <c r="R118" s="51"/>
      <c r="S118" s="51"/>
      <c r="T118" s="51"/>
      <c r="U118" s="51"/>
      <c r="V118" s="51"/>
      <c r="W118" s="51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5"/>
      <c r="AL118" s="45"/>
      <c r="AM118" s="45"/>
      <c r="AN118" s="45"/>
      <c r="AO118" s="45"/>
      <c r="AP118" s="45"/>
      <c r="AQ118" s="45"/>
      <c r="AR118" s="45"/>
    </row>
    <row r="119" spans="2:44">
      <c r="B119" s="12"/>
      <c r="C119" s="12"/>
      <c r="D119" s="52"/>
      <c r="E119" s="5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44"/>
      <c r="AK119" s="44"/>
      <c r="AL119" s="44"/>
      <c r="AM119" s="44"/>
      <c r="AN119" s="44"/>
      <c r="AO119" s="44"/>
      <c r="AP119" s="44"/>
      <c r="AQ119" s="44"/>
      <c r="AR119" s="44"/>
    </row>
    <row r="120" spans="2:44">
      <c r="B120" s="12"/>
      <c r="C120" s="12"/>
      <c r="D120" s="52"/>
      <c r="E120" s="52"/>
      <c r="F120" s="2"/>
      <c r="G120" s="2"/>
      <c r="H120" s="2"/>
      <c r="I120" s="44"/>
      <c r="J120" s="44"/>
      <c r="K120" s="44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44"/>
      <c r="AH120" s="44"/>
      <c r="AI120" s="44"/>
      <c r="AJ120" s="44"/>
      <c r="AK120" s="44"/>
      <c r="AL120" s="44"/>
      <c r="AM120" s="44"/>
      <c r="AN120" s="44"/>
      <c r="AO120" s="44"/>
      <c r="AP120" s="44"/>
      <c r="AQ120" s="44"/>
      <c r="AR120" s="44"/>
    </row>
    <row r="121" spans="2:44">
      <c r="B121" s="12"/>
      <c r="C121" s="12"/>
      <c r="D121" s="52"/>
      <c r="E121" s="52"/>
      <c r="F121" s="53"/>
      <c r="G121" s="53"/>
      <c r="H121" s="53"/>
      <c r="I121" s="53"/>
      <c r="J121" s="53"/>
      <c r="K121" s="53"/>
      <c r="L121" s="2"/>
      <c r="M121" s="2"/>
      <c r="N121" s="2"/>
      <c r="O121" s="2"/>
      <c r="P121" s="2"/>
      <c r="Q121" s="2"/>
      <c r="R121" s="53"/>
      <c r="S121" s="53"/>
      <c r="T121" s="53"/>
      <c r="U121" s="43"/>
      <c r="V121" s="43"/>
      <c r="W121" s="43"/>
      <c r="X121" s="43"/>
      <c r="Y121" s="43"/>
      <c r="Z121" s="43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</row>
    <row r="122" spans="2:44">
      <c r="B122" s="12"/>
      <c r="C122" s="12"/>
      <c r="D122" s="52"/>
      <c r="E122" s="52"/>
      <c r="F122" s="1"/>
      <c r="G122" s="1"/>
      <c r="H122" s="1"/>
      <c r="I122" s="53"/>
      <c r="J122" s="53"/>
      <c r="K122" s="53"/>
      <c r="L122" s="2"/>
      <c r="M122" s="2"/>
      <c r="N122" s="2"/>
      <c r="O122" s="2"/>
      <c r="P122" s="2"/>
      <c r="Q122" s="2"/>
      <c r="R122" s="53"/>
      <c r="S122" s="53"/>
      <c r="T122" s="53"/>
      <c r="U122" s="43"/>
      <c r="V122" s="43"/>
      <c r="W122" s="43"/>
      <c r="X122" s="43"/>
      <c r="Y122" s="43"/>
      <c r="Z122" s="43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</row>
    <row r="123" spans="2:44">
      <c r="B123" s="12"/>
      <c r="C123" s="12"/>
      <c r="D123" s="52"/>
      <c r="E123" s="52"/>
      <c r="F123" s="1"/>
      <c r="G123" s="1"/>
      <c r="H123" s="1"/>
      <c r="I123" s="43"/>
      <c r="J123" s="43"/>
      <c r="K123" s="43"/>
      <c r="L123" s="2"/>
      <c r="M123" s="2"/>
      <c r="N123" s="2"/>
      <c r="O123" s="2"/>
      <c r="P123" s="2"/>
      <c r="Q123" s="2"/>
      <c r="R123" s="43"/>
      <c r="S123" s="43"/>
      <c r="T123" s="43"/>
      <c r="U123" s="43"/>
      <c r="V123" s="43"/>
      <c r="W123" s="43"/>
      <c r="X123" s="43"/>
      <c r="Y123" s="43"/>
      <c r="Z123" s="43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</row>
    <row r="124" spans="2:44">
      <c r="B124" s="12"/>
      <c r="C124" s="12"/>
      <c r="D124" s="52"/>
      <c r="E124" s="52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6"/>
      <c r="AL124" s="46"/>
      <c r="AM124" s="46"/>
      <c r="AN124" s="46"/>
      <c r="AO124" s="46"/>
      <c r="AP124" s="2"/>
      <c r="AQ124" s="46"/>
      <c r="AR124" s="46"/>
    </row>
    <row r="125" spans="2:44"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  <c r="AN125" s="54"/>
      <c r="AO125" s="54"/>
      <c r="AP125" s="54"/>
      <c r="AQ125" s="54"/>
      <c r="AR125" s="54"/>
    </row>
    <row r="126" spans="2:44">
      <c r="B126" s="2"/>
      <c r="C126" s="2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3"/>
      <c r="AL126" s="43"/>
      <c r="AM126" s="43"/>
      <c r="AN126" s="43"/>
      <c r="AO126" s="43"/>
      <c r="AP126" s="43"/>
      <c r="AQ126" s="13"/>
      <c r="AR126" s="43"/>
    </row>
    <row r="127" spans="2:44">
      <c r="B127" s="2"/>
      <c r="C127" s="2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3"/>
      <c r="AL127" s="43"/>
      <c r="AM127" s="43"/>
      <c r="AN127" s="43"/>
      <c r="AO127" s="43"/>
      <c r="AP127" s="43"/>
      <c r="AQ127" s="13"/>
      <c r="AR127" s="43"/>
    </row>
    <row r="128" spans="2:44">
      <c r="B128" s="53"/>
      <c r="C128" s="5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3"/>
      <c r="AL128" s="43"/>
      <c r="AM128" s="43"/>
      <c r="AN128" s="43"/>
      <c r="AO128" s="43"/>
      <c r="AP128" s="43"/>
      <c r="AQ128" s="13"/>
      <c r="AR128" s="43"/>
    </row>
    <row r="129" spans="2:44">
      <c r="B129" s="4"/>
      <c r="C129" s="2"/>
      <c r="D129" s="43"/>
      <c r="E129" s="43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4"/>
      <c r="AL129" s="44"/>
      <c r="AM129" s="44"/>
      <c r="AN129" s="44"/>
      <c r="AO129" s="44"/>
      <c r="AP129" s="44"/>
      <c r="AQ129" s="44"/>
      <c r="AR129" s="44"/>
    </row>
    <row r="130" spans="2:44"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  <c r="AN130" s="54"/>
      <c r="AO130" s="54"/>
      <c r="AP130" s="54"/>
      <c r="AQ130" s="54"/>
      <c r="AR130" s="54"/>
    </row>
    <row r="131" spans="2:44">
      <c r="B131" s="14"/>
      <c r="C131" s="2"/>
      <c r="D131" s="15"/>
      <c r="E131" s="14"/>
      <c r="F131" s="2"/>
      <c r="G131" s="2"/>
      <c r="H131" s="2"/>
      <c r="I131" s="43"/>
      <c r="J131" s="43"/>
      <c r="K131" s="43"/>
      <c r="L131" s="2"/>
      <c r="M131" s="2"/>
      <c r="N131" s="2"/>
      <c r="O131" s="2"/>
      <c r="P131" s="2"/>
      <c r="Q131" s="2"/>
      <c r="R131" s="43"/>
      <c r="S131" s="4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2"/>
      <c r="AH131" s="2"/>
      <c r="AI131" s="2"/>
      <c r="AJ131" s="2"/>
      <c r="AK131" s="2"/>
      <c r="AL131" s="2"/>
      <c r="AM131" s="2"/>
      <c r="AN131" s="2"/>
      <c r="AO131" s="2"/>
      <c r="AP131" s="43"/>
      <c r="AQ131" s="43"/>
      <c r="AR131" s="43"/>
    </row>
    <row r="132" spans="2:44">
      <c r="B132" s="55"/>
      <c r="C132" s="55"/>
      <c r="D132" s="43"/>
      <c r="E132" s="14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43"/>
      <c r="AQ132" s="13"/>
      <c r="AR132" s="43"/>
    </row>
    <row r="133" spans="2:44">
      <c r="B133" s="55"/>
      <c r="C133" s="55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43"/>
      <c r="AQ133" s="13"/>
      <c r="AR133" s="43"/>
    </row>
    <row r="134" spans="2:44">
      <c r="B134" s="55"/>
      <c r="C134" s="55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43"/>
      <c r="AQ134" s="13"/>
      <c r="AR134" s="43"/>
    </row>
    <row r="135" spans="2:44">
      <c r="B135" s="55"/>
      <c r="C135" s="55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43"/>
      <c r="AQ135" s="13"/>
      <c r="AR135" s="43"/>
    </row>
    <row r="136" spans="2:44">
      <c r="B136" s="55"/>
      <c r="C136" s="55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43"/>
      <c r="AQ136" s="13"/>
      <c r="AR136" s="43"/>
    </row>
    <row r="137" spans="2:44">
      <c r="B137" s="4"/>
      <c r="C137" s="2"/>
      <c r="D137" s="2"/>
      <c r="E137" s="2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4"/>
      <c r="AN137" s="44"/>
      <c r="AO137" s="44"/>
      <c r="AP137" s="44"/>
      <c r="AQ137" s="44"/>
      <c r="AR137" s="44"/>
    </row>
    <row r="138" spans="2:44"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  <c r="AN138" s="54"/>
      <c r="AO138" s="54"/>
      <c r="AP138" s="54"/>
      <c r="AQ138" s="54"/>
      <c r="AR138" s="54"/>
    </row>
    <row r="139" spans="2:44">
      <c r="B139" s="53"/>
      <c r="C139" s="53"/>
      <c r="D139" s="43"/>
      <c r="E139" s="43"/>
      <c r="F139" s="43"/>
      <c r="G139" s="43"/>
      <c r="H139" s="43"/>
      <c r="I139" s="2"/>
      <c r="J139" s="2"/>
      <c r="K139" s="2"/>
      <c r="L139" s="2"/>
      <c r="M139" s="2"/>
      <c r="N139" s="2"/>
      <c r="O139" s="2"/>
      <c r="P139" s="2"/>
      <c r="Q139" s="2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3"/>
      <c r="AL139" s="43"/>
      <c r="AM139" s="43"/>
      <c r="AN139" s="43"/>
      <c r="AO139" s="43"/>
      <c r="AP139" s="43"/>
      <c r="AQ139" s="13"/>
      <c r="AR139" s="43"/>
    </row>
    <row r="140" spans="2:44">
      <c r="B140" s="2"/>
      <c r="C140" s="2"/>
      <c r="D140" s="43"/>
      <c r="E140" s="43"/>
      <c r="F140" s="43"/>
      <c r="G140" s="43"/>
      <c r="H140" s="43"/>
      <c r="I140" s="2"/>
      <c r="J140" s="2"/>
      <c r="K140" s="2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43"/>
      <c r="AM140" s="43"/>
      <c r="AN140" s="43"/>
      <c r="AO140" s="43"/>
      <c r="AP140" s="43"/>
      <c r="AQ140" s="13"/>
      <c r="AR140" s="43"/>
    </row>
    <row r="141" spans="2:44">
      <c r="B141" s="2"/>
      <c r="C141" s="2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43"/>
      <c r="AM141" s="43"/>
      <c r="AN141" s="43"/>
      <c r="AO141" s="43"/>
      <c r="AP141" s="43"/>
      <c r="AQ141" s="13"/>
      <c r="AR141" s="43"/>
    </row>
    <row r="142" spans="2:44">
      <c r="B142" s="2"/>
      <c r="C142" s="2"/>
      <c r="D142" s="43"/>
      <c r="E142" s="43"/>
      <c r="F142" s="43"/>
      <c r="G142" s="43"/>
      <c r="H142" s="43"/>
      <c r="I142" s="2"/>
      <c r="J142" s="2"/>
      <c r="K142" s="2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43"/>
      <c r="AM142" s="43"/>
      <c r="AN142" s="43"/>
      <c r="AO142" s="43"/>
      <c r="AP142" s="43"/>
      <c r="AQ142" s="13"/>
      <c r="AR142" s="43"/>
    </row>
    <row r="143" spans="2:44">
      <c r="B143" s="2"/>
      <c r="C143" s="2"/>
      <c r="D143" s="43"/>
      <c r="E143" s="43"/>
      <c r="F143" s="43"/>
      <c r="G143" s="43"/>
      <c r="H143" s="43"/>
      <c r="I143" s="2"/>
      <c r="J143" s="2"/>
      <c r="K143" s="2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43"/>
      <c r="AM143" s="43"/>
      <c r="AN143" s="43"/>
      <c r="AO143" s="43"/>
      <c r="AP143" s="43"/>
      <c r="AQ143" s="13"/>
      <c r="AR143" s="43"/>
    </row>
    <row r="144" spans="2:44">
      <c r="B144" s="53"/>
      <c r="C144" s="53"/>
      <c r="D144" s="43"/>
      <c r="E144" s="43"/>
      <c r="F144" s="43"/>
      <c r="G144" s="43"/>
      <c r="H144" s="43"/>
      <c r="I144" s="2"/>
      <c r="J144" s="2"/>
      <c r="K144" s="2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43"/>
      <c r="AM144" s="43"/>
      <c r="AN144" s="43"/>
      <c r="AO144" s="43"/>
      <c r="AP144" s="43"/>
      <c r="AQ144" s="13"/>
      <c r="AR144" s="43"/>
    </row>
    <row r="145" spans="2:44">
      <c r="B145" s="53"/>
      <c r="C145" s="5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3"/>
      <c r="AL145" s="43"/>
      <c r="AM145" s="43"/>
      <c r="AN145" s="43"/>
      <c r="AO145" s="43"/>
      <c r="AP145" s="43"/>
      <c r="AQ145" s="13"/>
      <c r="AR145" s="43"/>
    </row>
    <row r="146" spans="2:44">
      <c r="B146" s="53"/>
      <c r="C146" s="5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/>
      <c r="AL146" s="43"/>
      <c r="AM146" s="43"/>
      <c r="AN146" s="43"/>
      <c r="AO146" s="43"/>
      <c r="AP146" s="43"/>
      <c r="AQ146" s="13"/>
      <c r="AR146" s="43"/>
    </row>
    <row r="147" spans="2:44">
      <c r="B147" s="4"/>
      <c r="C147" s="2"/>
      <c r="D147" s="2"/>
      <c r="E147" s="2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  <c r="AM147" s="44"/>
      <c r="AN147" s="44"/>
      <c r="AO147" s="44"/>
      <c r="AP147" s="44"/>
      <c r="AQ147" s="44"/>
      <c r="AR147" s="44"/>
    </row>
    <row r="148" spans="2:44"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  <c r="AN148" s="54"/>
      <c r="AO148" s="54"/>
      <c r="AP148" s="54"/>
      <c r="AQ148" s="54"/>
      <c r="AR148" s="54"/>
    </row>
    <row r="149" spans="2:44">
      <c r="B149" s="2"/>
      <c r="C149" s="2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43"/>
      <c r="AM149" s="43"/>
      <c r="AN149" s="43"/>
      <c r="AO149" s="43"/>
      <c r="AP149" s="43"/>
      <c r="AQ149" s="13"/>
      <c r="AR149" s="43"/>
    </row>
    <row r="150" spans="2:44">
      <c r="B150" s="53"/>
      <c r="C150" s="5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43"/>
      <c r="AM150" s="43"/>
      <c r="AN150" s="43"/>
      <c r="AO150" s="43"/>
      <c r="AP150" s="43"/>
      <c r="AQ150" s="13"/>
      <c r="AR150" s="43"/>
    </row>
    <row r="151" spans="2:44">
      <c r="B151" s="53"/>
      <c r="C151" s="5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43"/>
      <c r="AM151" s="43"/>
      <c r="AN151" s="43"/>
      <c r="AO151" s="43"/>
      <c r="AP151" s="43"/>
      <c r="AQ151" s="13"/>
      <c r="AR151" s="43"/>
    </row>
    <row r="152" spans="2:44">
      <c r="B152" s="4"/>
      <c r="C152" s="2"/>
      <c r="D152" s="43"/>
      <c r="E152" s="43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44"/>
      <c r="AM152" s="44"/>
      <c r="AN152" s="44"/>
      <c r="AO152" s="44"/>
      <c r="AP152" s="44"/>
      <c r="AQ152" s="44"/>
      <c r="AR152" s="44"/>
    </row>
    <row r="153" spans="2:44">
      <c r="B153" s="56"/>
      <c r="C153" s="56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6"/>
      <c r="AC153" s="56"/>
      <c r="AD153" s="56"/>
      <c r="AE153" s="56"/>
      <c r="AF153" s="56"/>
      <c r="AG153" s="56"/>
      <c r="AH153" s="56"/>
      <c r="AI153" s="56"/>
      <c r="AJ153" s="56"/>
      <c r="AK153" s="56"/>
      <c r="AL153" s="56"/>
      <c r="AM153" s="56"/>
      <c r="AN153" s="56"/>
      <c r="AO153" s="56"/>
      <c r="AP153" s="56"/>
      <c r="AQ153" s="56"/>
      <c r="AR153" s="56"/>
    </row>
    <row r="154" spans="2:44">
      <c r="B154" s="57"/>
      <c r="C154" s="57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</row>
    <row r="155" spans="2:44">
      <c r="B155" s="53"/>
      <c r="C155" s="53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</row>
    <row r="156" spans="2:44">
      <c r="B156" s="57"/>
      <c r="C156" s="57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</row>
    <row r="157" spans="2:44">
      <c r="B157" s="57"/>
      <c r="C157" s="57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</row>
    <row r="158" spans="2:44">
      <c r="B158" s="12"/>
      <c r="C158" s="12"/>
      <c r="D158" s="16"/>
      <c r="E158" s="16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</row>
    <row r="159" spans="2:44">
      <c r="B159" s="56"/>
      <c r="C159" s="56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6"/>
      <c r="AC159" s="56"/>
      <c r="AD159" s="56"/>
      <c r="AE159" s="56"/>
      <c r="AF159" s="56"/>
      <c r="AG159" s="56"/>
      <c r="AH159" s="56"/>
      <c r="AI159" s="56"/>
      <c r="AJ159" s="56"/>
      <c r="AK159" s="56"/>
      <c r="AL159" s="56"/>
      <c r="AM159" s="56"/>
      <c r="AN159" s="56"/>
      <c r="AO159" s="56"/>
      <c r="AP159" s="56"/>
      <c r="AQ159" s="56"/>
      <c r="AR159" s="56"/>
    </row>
    <row r="160" spans="2:44">
      <c r="B160" s="57"/>
      <c r="C160" s="57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</row>
    <row r="161" spans="2:44">
      <c r="B161" s="57"/>
      <c r="C161" s="57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</row>
    <row r="162" spans="2:44">
      <c r="B162" s="57"/>
      <c r="C162" s="57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</row>
    <row r="163" spans="2:44">
      <c r="B163" s="49"/>
      <c r="C163" s="49"/>
      <c r="D163" s="16"/>
      <c r="E163" s="16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7"/>
      <c r="AQ163" s="17"/>
      <c r="AR163" s="17"/>
    </row>
    <row r="164" spans="2:44">
      <c r="B164" s="56"/>
      <c r="C164" s="56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6"/>
      <c r="AC164" s="56"/>
      <c r="AD164" s="56"/>
      <c r="AE164" s="56"/>
      <c r="AF164" s="56"/>
      <c r="AG164" s="56"/>
      <c r="AH164" s="56"/>
      <c r="AI164" s="56"/>
      <c r="AJ164" s="56"/>
      <c r="AK164" s="56"/>
      <c r="AL164" s="56"/>
      <c r="AM164" s="56"/>
      <c r="AN164" s="56"/>
      <c r="AO164" s="56"/>
      <c r="AP164" s="56"/>
      <c r="AQ164" s="56"/>
      <c r="AR164" s="56"/>
    </row>
    <row r="165" spans="2:44">
      <c r="B165" s="57"/>
      <c r="C165" s="57"/>
      <c r="D165" s="16"/>
      <c r="E165" s="16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6"/>
    </row>
    <row r="166" spans="2:44">
      <c r="B166" s="57"/>
      <c r="C166" s="57"/>
      <c r="D166" s="16"/>
      <c r="E166" s="16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6"/>
    </row>
    <row r="167" spans="2:44">
      <c r="B167" s="57"/>
      <c r="C167" s="57"/>
      <c r="D167" s="16"/>
      <c r="E167" s="16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</row>
    <row r="168" spans="2:44">
      <c r="B168" s="49"/>
      <c r="C168" s="49"/>
      <c r="D168" s="16"/>
      <c r="E168" s="16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/>
      <c r="AM168" s="17"/>
      <c r="AN168" s="17"/>
      <c r="AO168" s="17"/>
      <c r="AP168" s="17"/>
      <c r="AQ168" s="17"/>
      <c r="AR168" s="17"/>
    </row>
    <row r="169" spans="2:44" ht="15.75">
      <c r="B169" s="3"/>
      <c r="C169" s="3"/>
      <c r="D169" s="3"/>
      <c r="E169" s="3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</row>
    <row r="170" spans="2:44" ht="15.75">
      <c r="B170" s="3"/>
      <c r="C170" s="3"/>
      <c r="D170" s="3"/>
      <c r="E170" s="3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</row>
    <row r="171" spans="2:44" ht="15.75">
      <c r="B171" s="3"/>
      <c r="C171" s="3"/>
      <c r="D171" s="3"/>
      <c r="E171" s="3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</row>
    <row r="172" spans="2:44" ht="15.75">
      <c r="B172" s="3"/>
      <c r="C172" s="3"/>
      <c r="D172" s="3"/>
      <c r="E172" s="3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</row>
    <row r="173" spans="2:44" ht="15.75">
      <c r="B173" s="3"/>
      <c r="C173" s="3"/>
      <c r="D173" s="3"/>
      <c r="E173" s="3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</row>
    <row r="174" spans="2:44" ht="15.75">
      <c r="B174" s="3"/>
      <c r="C174" s="3"/>
      <c r="D174" s="3"/>
      <c r="E174" s="3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</row>
    <row r="175" spans="2:44" ht="15.75">
      <c r="B175" s="3"/>
      <c r="C175" s="3"/>
      <c r="D175" s="3"/>
      <c r="E175" s="3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</row>
    <row r="176" spans="2:44" ht="15.75">
      <c r="B176" s="3"/>
      <c r="C176" s="3"/>
      <c r="D176" s="3"/>
      <c r="E176" s="3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</row>
    <row r="177" spans="2:44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</row>
    <row r="178" spans="2:44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</row>
    <row r="179" spans="2:44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</row>
    <row r="180" spans="2:44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</row>
    <row r="181" spans="2:44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</row>
    <row r="182" spans="2:44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</row>
    <row r="183" spans="2:44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</row>
    <row r="184" spans="2:44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</row>
    <row r="185" spans="2:44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</row>
    <row r="186" spans="2:44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</row>
    <row r="187" spans="2:44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</row>
    <row r="188" spans="2:44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</row>
    <row r="189" spans="2:44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</row>
    <row r="190" spans="2:44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</row>
    <row r="191" spans="2:44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</row>
    <row r="192" spans="2:44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</row>
    <row r="193" spans="2:44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</row>
    <row r="194" spans="2:44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</row>
    <row r="195" spans="2:44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</row>
    <row r="196" spans="2:44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</row>
    <row r="197" spans="2:44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</row>
    <row r="198" spans="2:44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</row>
    <row r="199" spans="2:44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</row>
    <row r="200" spans="2:44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</row>
    <row r="201" spans="2:44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</row>
    <row r="202" spans="2:44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</row>
    <row r="203" spans="2:44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</row>
    <row r="204" spans="2:44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</row>
    <row r="205" spans="2:44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</row>
    <row r="206" spans="2:44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</row>
    <row r="207" spans="2:44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</row>
    <row r="208" spans="2:44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</row>
    <row r="209" spans="2:44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</row>
    <row r="210" spans="2:44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</row>
    <row r="211" spans="2:44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</row>
    <row r="212" spans="2:44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</row>
    <row r="213" spans="2:44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</row>
    <row r="214" spans="2:44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</row>
    <row r="215" spans="2:44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</row>
    <row r="216" spans="2:44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</row>
    <row r="217" spans="2:44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</row>
    <row r="218" spans="2:44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</row>
    <row r="219" spans="2:44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</row>
    <row r="220" spans="2:44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</row>
    <row r="221" spans="2:44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</row>
    <row r="222" spans="2:44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</row>
    <row r="223" spans="2:44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</row>
    <row r="224" spans="2:44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</row>
    <row r="225" spans="2:44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</row>
    <row r="226" spans="2:44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</row>
    <row r="227" spans="2:44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</row>
    <row r="228" spans="2:44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</row>
    <row r="229" spans="2:44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</row>
    <row r="230" spans="2:44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</row>
    <row r="231" spans="2:44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</row>
    <row r="232" spans="2:44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</row>
    <row r="233" spans="2:44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</row>
    <row r="234" spans="2:44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</row>
    <row r="235" spans="2:44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</row>
    <row r="236" spans="2:44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</row>
    <row r="237" spans="2:44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</row>
    <row r="238" spans="2:44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</row>
    <row r="239" spans="2:44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</row>
    <row r="240" spans="2:44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</row>
    <row r="241" spans="2:44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</row>
    <row r="242" spans="2:44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</row>
    <row r="243" spans="2:44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</row>
    <row r="244" spans="2:44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</row>
    <row r="245" spans="2:44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</row>
    <row r="246" spans="2:44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</row>
    <row r="247" spans="2:44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</row>
    <row r="248" spans="2:44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</row>
    <row r="249" spans="2:44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</row>
    <row r="250" spans="2:44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</row>
    <row r="251" spans="2:44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</row>
    <row r="252" spans="2:44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</row>
    <row r="253" spans="2:44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</row>
    <row r="254" spans="2:44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</row>
    <row r="255" spans="2:44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</row>
    <row r="256" spans="2:44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</row>
    <row r="257" spans="2:44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</row>
    <row r="258" spans="2:44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</row>
    <row r="259" spans="2:44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</row>
    <row r="260" spans="2:44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</row>
    <row r="261" spans="2:44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</row>
    <row r="262" spans="2:44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</row>
    <row r="263" spans="2:44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</row>
    <row r="264" spans="2:44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</row>
    <row r="265" spans="2:44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</row>
    <row r="266" spans="2:44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</row>
    <row r="267" spans="2:44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</row>
    <row r="268" spans="2:44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</row>
    <row r="269" spans="2:44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</row>
    <row r="270" spans="2:44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</row>
    <row r="271" spans="2:44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</row>
    <row r="272" spans="2:44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</row>
    <row r="273" spans="2:44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</row>
    <row r="274" spans="2:44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</row>
    <row r="275" spans="2:44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</row>
    <row r="276" spans="2:44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</row>
    <row r="277" spans="2:44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</row>
    <row r="278" spans="2:44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</row>
    <row r="279" spans="2:44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</row>
    <row r="280" spans="2:44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</row>
    <row r="281" spans="2:44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</row>
    <row r="282" spans="2:44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</row>
    <row r="283" spans="2:44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</row>
    <row r="284" spans="2:44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</row>
    <row r="285" spans="2:44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</row>
    <row r="286" spans="2:44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</row>
    <row r="287" spans="2:44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</row>
    <row r="288" spans="2:44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</row>
    <row r="289" spans="2:44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</row>
    <row r="290" spans="2:44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</row>
    <row r="291" spans="2:44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</row>
    <row r="292" spans="2:44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</row>
    <row r="293" spans="2:44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</row>
    <row r="294" spans="2:44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</row>
    <row r="295" spans="2:44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</row>
    <row r="296" spans="2:44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</row>
    <row r="297" spans="2:44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</row>
    <row r="298" spans="2:44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</row>
    <row r="299" spans="2:44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</row>
    <row r="300" spans="2:44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</row>
    <row r="301" spans="2:44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</row>
    <row r="302" spans="2:44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</row>
    <row r="303" spans="2:44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</row>
    <row r="304" spans="2:44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</row>
    <row r="305" spans="2:44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</row>
    <row r="306" spans="2:44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</row>
    <row r="307" spans="2:44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</row>
    <row r="308" spans="2:44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</row>
    <row r="309" spans="2:44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</row>
    <row r="310" spans="2:44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</row>
    <row r="311" spans="2:44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</row>
    <row r="312" spans="2:44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</row>
    <row r="313" spans="2:44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</row>
    <row r="314" spans="2:44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</row>
    <row r="315" spans="2:44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</row>
    <row r="316" spans="2:44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</row>
    <row r="317" spans="2:44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</row>
    <row r="318" spans="2:44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</row>
    <row r="319" spans="2:44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</row>
    <row r="320" spans="2:44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</row>
    <row r="321" spans="2:44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</row>
    <row r="322" spans="2:44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</row>
    <row r="323" spans="2:44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</row>
    <row r="324" spans="2:44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</row>
    <row r="325" spans="2:44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</row>
    <row r="326" spans="2:44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</row>
    <row r="327" spans="2:44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</row>
  </sheetData>
  <mergeCells count="187">
    <mergeCell ref="A74:B74"/>
    <mergeCell ref="A20:AS20"/>
    <mergeCell ref="A29:AS29"/>
    <mergeCell ref="A68:AS68"/>
    <mergeCell ref="A75:AS75"/>
    <mergeCell ref="A81:AS81"/>
    <mergeCell ref="AJ82:AL82"/>
    <mergeCell ref="AM82:AO82"/>
    <mergeCell ref="AP82:AS82"/>
    <mergeCell ref="I82:K82"/>
    <mergeCell ref="L82:N82"/>
    <mergeCell ref="O82:Q82"/>
    <mergeCell ref="R82:T82"/>
    <mergeCell ref="U82:W82"/>
    <mergeCell ref="X82:Z82"/>
    <mergeCell ref="AA82:AC82"/>
    <mergeCell ref="AD82:AF82"/>
    <mergeCell ref="AG82:AI82"/>
    <mergeCell ref="B46:AS46"/>
    <mergeCell ref="B47:E47"/>
    <mergeCell ref="F47:H47"/>
    <mergeCell ref="I47:K47"/>
    <mergeCell ref="L47:N47"/>
    <mergeCell ref="O47:Q47"/>
    <mergeCell ref="A85:B85"/>
    <mergeCell ref="A84:B84"/>
    <mergeCell ref="AP69:AS69"/>
    <mergeCell ref="B70:C70"/>
    <mergeCell ref="A79:B79"/>
    <mergeCell ref="B48:C48"/>
    <mergeCell ref="A50:B50"/>
    <mergeCell ref="B67:AS67"/>
    <mergeCell ref="B69:E69"/>
    <mergeCell ref="F69:H69"/>
    <mergeCell ref="I69:K69"/>
    <mergeCell ref="L69:N69"/>
    <mergeCell ref="O69:Q69"/>
    <mergeCell ref="R69:T69"/>
    <mergeCell ref="U69:W69"/>
    <mergeCell ref="X69:Z69"/>
    <mergeCell ref="AA69:AC69"/>
    <mergeCell ref="AD69:AF69"/>
    <mergeCell ref="AG69:AI69"/>
    <mergeCell ref="AJ69:AL69"/>
    <mergeCell ref="AM69:AO69"/>
    <mergeCell ref="B80:AS80"/>
    <mergeCell ref="B82:E82"/>
    <mergeCell ref="F82:H82"/>
    <mergeCell ref="R47:T47"/>
    <mergeCell ref="U47:W47"/>
    <mergeCell ref="X47:Z47"/>
    <mergeCell ref="AA47:AC47"/>
    <mergeCell ref="AD47:AF47"/>
    <mergeCell ref="AG47:AI47"/>
    <mergeCell ref="AJ47:AL47"/>
    <mergeCell ref="AM47:AO47"/>
    <mergeCell ref="AP47:AS47"/>
    <mergeCell ref="B95:C95"/>
    <mergeCell ref="D95:Y95"/>
    <mergeCell ref="AQ1:AS1"/>
    <mergeCell ref="D92:Y92"/>
    <mergeCell ref="D93:Y93"/>
    <mergeCell ref="D94:Y94"/>
    <mergeCell ref="B39:AS39"/>
    <mergeCell ref="B40:E40"/>
    <mergeCell ref="F40:H40"/>
    <mergeCell ref="I40:K40"/>
    <mergeCell ref="L40:N40"/>
    <mergeCell ref="R40:T40"/>
    <mergeCell ref="U21:W21"/>
    <mergeCell ref="A45:B45"/>
    <mergeCell ref="A38:B38"/>
    <mergeCell ref="O21:Q21"/>
    <mergeCell ref="I13:Q13"/>
    <mergeCell ref="AP21:AS21"/>
    <mergeCell ref="AJ21:AL21"/>
    <mergeCell ref="A12:A18"/>
    <mergeCell ref="B12:B18"/>
    <mergeCell ref="D12:D18"/>
    <mergeCell ref="E12:E18"/>
    <mergeCell ref="AP12:AP18"/>
    <mergeCell ref="B22:C22"/>
    <mergeCell ref="B21:E21"/>
    <mergeCell ref="F21:H21"/>
    <mergeCell ref="I21:K21"/>
    <mergeCell ref="L21:N21"/>
    <mergeCell ref="I12:AO12"/>
    <mergeCell ref="F12:H12"/>
    <mergeCell ref="F13:H14"/>
    <mergeCell ref="R13:AF13"/>
    <mergeCell ref="L14:N14"/>
    <mergeCell ref="R14:T14"/>
    <mergeCell ref="U14:W14"/>
    <mergeCell ref="X14:Z14"/>
    <mergeCell ref="F15:H15"/>
    <mergeCell ref="I15:K16"/>
    <mergeCell ref="R15:T16"/>
    <mergeCell ref="AM21:AO21"/>
    <mergeCell ref="AG13:AL13"/>
    <mergeCell ref="AQ12:AQ18"/>
    <mergeCell ref="AR12:AR18"/>
    <mergeCell ref="AS12:AS18"/>
    <mergeCell ref="AG21:AI21"/>
    <mergeCell ref="AM13:AO14"/>
    <mergeCell ref="AA21:AC21"/>
    <mergeCell ref="AD21:AF21"/>
    <mergeCell ref="R21:T21"/>
    <mergeCell ref="X21:Z21"/>
    <mergeCell ref="AQ3:AS3"/>
    <mergeCell ref="AF4:AS4"/>
    <mergeCell ref="AF5:AR5"/>
    <mergeCell ref="B9:AS9"/>
    <mergeCell ref="B11:AS11"/>
    <mergeCell ref="AE92:AO92"/>
    <mergeCell ref="AP92:AQ92"/>
    <mergeCell ref="B10:AR10"/>
    <mergeCell ref="AJ40:AL40"/>
    <mergeCell ref="AM40:AO40"/>
    <mergeCell ref="AP40:AS40"/>
    <mergeCell ref="B41:C41"/>
    <mergeCell ref="U40:W40"/>
    <mergeCell ref="X40:Z40"/>
    <mergeCell ref="AA40:AC40"/>
    <mergeCell ref="AD40:AF40"/>
    <mergeCell ref="AG40:AI40"/>
    <mergeCell ref="O40:Q40"/>
    <mergeCell ref="B19:AS19"/>
    <mergeCell ref="AA14:AC14"/>
    <mergeCell ref="AD14:AF14"/>
    <mergeCell ref="B30:E30"/>
    <mergeCell ref="AP30:AS30"/>
    <mergeCell ref="B33:E33"/>
    <mergeCell ref="AP33:AS33"/>
    <mergeCell ref="F30:H30"/>
    <mergeCell ref="I30:K30"/>
    <mergeCell ref="L30:N30"/>
    <mergeCell ref="O30:Q30"/>
    <mergeCell ref="R30:T30"/>
    <mergeCell ref="U30:W30"/>
    <mergeCell ref="X30:Z30"/>
    <mergeCell ref="AA30:AC30"/>
    <mergeCell ref="AD30:AF30"/>
    <mergeCell ref="F33:H33"/>
    <mergeCell ref="I33:K33"/>
    <mergeCell ref="L33:N33"/>
    <mergeCell ref="O33:Q33"/>
    <mergeCell ref="R33:T33"/>
    <mergeCell ref="U33:W33"/>
    <mergeCell ref="X33:Z33"/>
    <mergeCell ref="AA33:AC33"/>
    <mergeCell ref="AD33:AF33"/>
    <mergeCell ref="L36:N36"/>
    <mergeCell ref="O36:Q36"/>
    <mergeCell ref="R36:T36"/>
    <mergeCell ref="U36:W36"/>
    <mergeCell ref="X36:Z36"/>
    <mergeCell ref="AA36:AC36"/>
    <mergeCell ref="AG30:AI30"/>
    <mergeCell ref="AJ30:AL30"/>
    <mergeCell ref="AM30:AO30"/>
    <mergeCell ref="AG33:AI33"/>
    <mergeCell ref="AJ33:AL33"/>
    <mergeCell ref="AM33:AO33"/>
    <mergeCell ref="A27:B27"/>
    <mergeCell ref="B28:AS28"/>
    <mergeCell ref="AD36:AF36"/>
    <mergeCell ref="AG36:AI36"/>
    <mergeCell ref="AJ36:AL36"/>
    <mergeCell ref="AM36:AO36"/>
    <mergeCell ref="AP36:AS36"/>
    <mergeCell ref="B76:E76"/>
    <mergeCell ref="F76:H76"/>
    <mergeCell ref="I76:K76"/>
    <mergeCell ref="L76:N76"/>
    <mergeCell ref="O76:Q76"/>
    <mergeCell ref="R76:T76"/>
    <mergeCell ref="U76:W76"/>
    <mergeCell ref="X76:Z76"/>
    <mergeCell ref="AA76:AC76"/>
    <mergeCell ref="AD76:AF76"/>
    <mergeCell ref="AG76:AI76"/>
    <mergeCell ref="AJ76:AL76"/>
    <mergeCell ref="AM76:AO76"/>
    <mergeCell ref="AP76:AS76"/>
    <mergeCell ref="B36:E36"/>
    <mergeCell ref="F36:H36"/>
    <mergeCell ref="I36:K36"/>
  </mergeCells>
  <pageMargins left="0" right="0" top="0" bottom="0" header="0.31496062992125984" footer="0.31496062992125984"/>
  <pageSetup paperSize="9"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Бланк на 2018-2019 </vt:lpstr>
      <vt:lpstr>'Бланк на 2018-2019 '!Область_печати</vt:lpstr>
    </vt:vector>
  </TitlesOfParts>
  <Company>ДЮСШ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</dc:creator>
  <cp:lastModifiedBy>sony</cp:lastModifiedBy>
  <cp:lastPrinted>2019-09-11T08:07:07Z</cp:lastPrinted>
  <dcterms:created xsi:type="dcterms:W3CDTF">1997-12-31T22:18:01Z</dcterms:created>
  <dcterms:modified xsi:type="dcterms:W3CDTF">2019-09-11T08:07:15Z</dcterms:modified>
</cp:coreProperties>
</file>