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H318" i="1" l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I257" i="1" s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F89" i="1" s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J467" i="1" l="1"/>
  <c r="I425" i="1"/>
  <c r="J299" i="1"/>
  <c r="H383" i="1"/>
  <c r="G467" i="1"/>
  <c r="H509" i="1"/>
  <c r="I551" i="1"/>
  <c r="F593" i="1"/>
  <c r="J593" i="1"/>
  <c r="J257" i="1"/>
  <c r="I383" i="1"/>
  <c r="G257" i="1"/>
  <c r="I341" i="1"/>
  <c r="F383" i="1"/>
  <c r="J383" i="1"/>
  <c r="G425" i="1"/>
  <c r="H467" i="1"/>
  <c r="I509" i="1"/>
  <c r="F551" i="1"/>
  <c r="J551" i="1"/>
  <c r="G593" i="1"/>
  <c r="F257" i="1"/>
  <c r="H341" i="1"/>
  <c r="H257" i="1"/>
  <c r="F341" i="1"/>
  <c r="J341" i="1"/>
  <c r="G383" i="1"/>
  <c r="H425" i="1"/>
  <c r="I467" i="1"/>
  <c r="F509" i="1"/>
  <c r="J509" i="1"/>
  <c r="G551" i="1"/>
  <c r="H593" i="1"/>
  <c r="I299" i="1"/>
  <c r="H299" i="1"/>
  <c r="G299" i="1"/>
  <c r="F299" i="1"/>
  <c r="J215" i="1"/>
  <c r="I215" i="1"/>
  <c r="H215" i="1"/>
  <c r="G215" i="1"/>
  <c r="F215" i="1"/>
  <c r="G173" i="1"/>
  <c r="J173" i="1"/>
  <c r="I173" i="1"/>
  <c r="H173" i="1"/>
  <c r="F173" i="1"/>
  <c r="F131" i="1"/>
  <c r="J131" i="1"/>
  <c r="I131" i="1"/>
  <c r="H131" i="1"/>
  <c r="G131" i="1"/>
  <c r="J89" i="1"/>
  <c r="I89" i="1"/>
  <c r="H89" i="1"/>
  <c r="G89" i="1"/>
  <c r="G47" i="1"/>
  <c r="J47" i="1"/>
  <c r="I47" i="1"/>
  <c r="F47" i="1"/>
  <c r="H47" i="1"/>
  <c r="F425" i="1"/>
  <c r="J425" i="1"/>
  <c r="I594" i="1" l="1"/>
  <c r="H594" i="1"/>
  <c r="G594" i="1"/>
  <c r="J594" i="1"/>
  <c r="F594" i="1"/>
  <c r="L116" i="1"/>
  <c r="L111" i="1"/>
  <c r="L410" i="1"/>
  <c r="L405" i="1"/>
  <c r="L593" i="1"/>
  <c r="L563" i="1"/>
  <c r="L173" i="1"/>
  <c r="L143" i="1"/>
  <c r="L27" i="1"/>
  <c r="L32" i="1"/>
  <c r="L311" i="1"/>
  <c r="L341" i="1"/>
  <c r="L321" i="1"/>
  <c r="L326" i="1"/>
  <c r="L69" i="1"/>
  <c r="L74" i="1"/>
  <c r="L395" i="1"/>
  <c r="L425" i="1"/>
  <c r="L227" i="1"/>
  <c r="L257" i="1"/>
  <c r="L242" i="1"/>
  <c r="L237" i="1"/>
  <c r="L489" i="1"/>
  <c r="L494" i="1"/>
  <c r="L573" i="1"/>
  <c r="L578" i="1"/>
  <c r="L368" i="1"/>
  <c r="L363" i="1"/>
  <c r="L59" i="1"/>
  <c r="L89" i="1"/>
  <c r="L521" i="1"/>
  <c r="L551" i="1"/>
  <c r="L353" i="1"/>
  <c r="L383" i="1"/>
  <c r="L131" i="1"/>
  <c r="L101" i="1"/>
  <c r="L215" i="1"/>
  <c r="L185" i="1"/>
  <c r="L509" i="1"/>
  <c r="L479" i="1"/>
  <c r="L269" i="1"/>
  <c r="L299" i="1"/>
  <c r="L447" i="1"/>
  <c r="L452" i="1"/>
  <c r="L279" i="1"/>
  <c r="L284" i="1"/>
  <c r="L195" i="1"/>
  <c r="L200" i="1"/>
  <c r="L158" i="1"/>
  <c r="L153" i="1"/>
  <c r="L536" i="1"/>
  <c r="L531" i="1"/>
  <c r="L467" i="1"/>
  <c r="L437" i="1"/>
  <c r="L17" i="1"/>
  <c r="L47" i="1"/>
  <c r="L594" i="1"/>
  <c r="L249" i="1"/>
  <c r="L214" i="1"/>
  <c r="L46" i="1"/>
  <c r="L88" i="1"/>
  <c r="L39" i="1"/>
  <c r="L207" i="1"/>
  <c r="L256" i="1"/>
  <c r="L333" i="1"/>
  <c r="L543" i="1"/>
  <c r="L424" i="1"/>
  <c r="L508" i="1"/>
  <c r="L550" i="1"/>
  <c r="L165" i="1"/>
  <c r="L340" i="1"/>
  <c r="L466" i="1"/>
  <c r="L417" i="1"/>
  <c r="L81" i="1"/>
  <c r="L459" i="1"/>
  <c r="L375" i="1"/>
  <c r="L298" i="1"/>
  <c r="L501" i="1"/>
  <c r="L382" i="1"/>
  <c r="L291" i="1"/>
  <c r="L130" i="1"/>
  <c r="L585" i="1"/>
  <c r="L123" i="1"/>
  <c r="L172" i="1"/>
  <c r="L592" i="1"/>
</calcChain>
</file>

<file path=xl/sharedStrings.xml><?xml version="1.0" encoding="utf-8"?>
<sst xmlns="http://schemas.openxmlformats.org/spreadsheetml/2006/main" count="693" uniqueCount="123">
  <si>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</si>
  <si>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</si>
  <si>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</si>
  <si>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</si>
  <si>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</si>
  <si>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</si>
  <si>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</si>
  <si>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</si>
  <si>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</si>
  <si>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</si>
  <si>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</si>
  <si>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</si>
  <si>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</si>
  <si>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</si>
  <si>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</si>
  <si>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</si>
  <si>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</si>
  <si>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</si>
  <si>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</si>
  <si>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</si>
  <si>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</si>
  <si>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</si>
  <si>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</si>
  <si>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</si>
  <si>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</si>
  <si>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</si>
  <si>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</si>
  <si>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</si>
  <si>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</si>
  <si>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</si>
  <si>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</si>
  <si>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</si>
  <si>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</si>
  <si>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</si>
  <si>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</si>
  <si>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</si>
  <si>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</si>
  <si>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</si>
  <si>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</si>
  <si>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</si>
  <si>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</si>
  <si>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</si>
  <si>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</si>
  <si>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</si>
  <si>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</si>
  <si>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 ООО"АБК-Пэймент"</t>
  </si>
  <si>
    <t>Рахматуллин.Р.Р.</t>
  </si>
  <si>
    <t>салат</t>
  </si>
  <si>
    <t>Салат из моркови с яблоком</t>
  </si>
  <si>
    <t>Компот из сухофруктов</t>
  </si>
  <si>
    <t>Хлеб ржаной</t>
  </si>
  <si>
    <t>294/203</t>
  </si>
  <si>
    <t>Котлеты из мяса кур/Макаронные изделия отварные с маслом сливочным</t>
  </si>
  <si>
    <t>Борщ из свежей капусты, с мясом птицы, со сметаной</t>
  </si>
  <si>
    <t>Каша манная молочная с маслом сливочным</t>
  </si>
  <si>
    <t>Компот из свежих яблок</t>
  </si>
  <si>
    <t>Хлеб пшеничный</t>
  </si>
  <si>
    <t>хлеб сельский</t>
  </si>
  <si>
    <t>Хлеб сельский</t>
  </si>
  <si>
    <t xml:space="preserve"> </t>
  </si>
  <si>
    <t>260/171/15</t>
  </si>
  <si>
    <t>Гуляш из говядины/Каша гречневая рассыпчатая с маслом сливочным/Сыр порционно</t>
  </si>
  <si>
    <t>Чай с сахаром,с лимоном</t>
  </si>
  <si>
    <t>119/105</t>
  </si>
  <si>
    <t>Суп гороховый с гренками</t>
  </si>
  <si>
    <t>Каша молочная пшенная с маслом сливочным</t>
  </si>
  <si>
    <t>Чай с сахаром</t>
  </si>
  <si>
    <t>Хлеб пшеничный/хлеб ржаной</t>
  </si>
  <si>
    <t>Птица запеченная с томатным соусом/Рис отварной с маслом сливочным</t>
  </si>
  <si>
    <t>293/304</t>
  </si>
  <si>
    <t>103/288</t>
  </si>
  <si>
    <t>Суп-лапша с картофелем с мясом птицы</t>
  </si>
  <si>
    <t>Омлет натуральный</t>
  </si>
  <si>
    <t>Салат из белокочанной капусты</t>
  </si>
  <si>
    <t>229/312</t>
  </si>
  <si>
    <t>Рыба,тушенная в томате с овощами/Пюре картофельное с маслом сливочным</t>
  </si>
  <si>
    <t>Хлеб пшеничный/ржаной</t>
  </si>
  <si>
    <t>Рассольник Ленинградский с куриными фрикадельками,со сметаной</t>
  </si>
  <si>
    <t>Блины со сгущенным молоком</t>
  </si>
  <si>
    <t>Яблоки</t>
  </si>
  <si>
    <t>Кофейный напиток</t>
  </si>
  <si>
    <t>279/331/203/15</t>
  </si>
  <si>
    <t>Тефтели мясные в сметанно-томатном соусе/Макароны отварные с маслом сливочным/Сыр порционно</t>
  </si>
  <si>
    <t>Суп крестьянский с крупой,с мясными фрикадельками,со сметаной</t>
  </si>
  <si>
    <t>Чай с сахаром,с яблоком</t>
  </si>
  <si>
    <t>Каша геркулесовая молочная с маслом сливочным/Бутерброд с сыром</t>
  </si>
  <si>
    <t>173/3</t>
  </si>
  <si>
    <t>Салат из моркови с сахаром</t>
  </si>
  <si>
    <t>Чай с мармеладом</t>
  </si>
  <si>
    <t>Котлеты по-домашнему/Гороховое пюре с маслом сливочным</t>
  </si>
  <si>
    <t>Апельсин</t>
  </si>
  <si>
    <t>234/330/304</t>
  </si>
  <si>
    <t>82/109</t>
  </si>
  <si>
    <t>Борщ из свежей капусты с мясом птицы,со сметаной</t>
  </si>
  <si>
    <t>Биточки рыбные/Рис отварной рассыпчатый с маслом сливочным</t>
  </si>
  <si>
    <t>Чай с сахаром, с яблоком</t>
  </si>
  <si>
    <t>143/243</t>
  </si>
  <si>
    <t>Овощи тушеные с мясом/Бутерброд с сыром</t>
  </si>
  <si>
    <t>Чай витаминный с ягодами</t>
  </si>
  <si>
    <t>97/288</t>
  </si>
  <si>
    <t>Суп картофельный с мясными фрикадельками</t>
  </si>
  <si>
    <t>Запеканка из творога со сгущенным молоком</t>
  </si>
  <si>
    <t>Батон</t>
  </si>
  <si>
    <t>Чай с сахаром, с лимоном</t>
  </si>
  <si>
    <t>Салат из свеклы отварной</t>
  </si>
  <si>
    <t>Котлеты из мяса кур/Пюре картофельное с маслом сливочным</t>
  </si>
  <si>
    <t>Хлеб пшеничный/Хлеб ржаной</t>
  </si>
  <si>
    <t>Щи из свежей капусты с картофелем на курином бульоне,со сметаной</t>
  </si>
  <si>
    <t>Каша геркулесовая молочная с маслом сливочным</t>
  </si>
  <si>
    <t>279/331/203</t>
  </si>
  <si>
    <t>Тефтели мясные в сметанно-томатном соусе/Макаронные  изделия отварные с маслом сливочным</t>
  </si>
  <si>
    <t>Напиток из свежих фруктов</t>
  </si>
  <si>
    <t>103/297</t>
  </si>
  <si>
    <t>Суп картофельный с макаронными изделиями,с мясными фрикадельками</t>
  </si>
  <si>
    <t>Каша ячневая молочная с маслом сливочным</t>
  </si>
  <si>
    <t>Салат из свежей капусты с морковью</t>
  </si>
  <si>
    <t>Плов из говядины с рисом</t>
  </si>
  <si>
    <t>99/105</t>
  </si>
  <si>
    <t>Суп из овощей с фрикадельками мясными</t>
  </si>
  <si>
    <t>Кисель детский витаминизированный</t>
  </si>
  <si>
    <t>Какао с молоком</t>
  </si>
  <si>
    <t>Котлеты по-домашнему/Каша гречневая рассыпчатая с маслом сливочным</t>
  </si>
  <si>
    <t>МБОУ ООШ №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</si>
</sst>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122</v>
      </c>
      <c r="D1" s="64"/>
      <c r="E1" s="64"/>
      <c r="F1" s="13" t="s">
        <v>16</v>
      </c>
      <c r="G1" s="2" t="s">
        <v>17</v>
      </c>
      <c r="H1" s="65" t="s">
        <v>45</v>
      </c>
      <c r="I1" s="65"/>
      <c r="J1" s="65"/>
      <c r="K1" s="65"/>
    </row>
    <row r="2" spans="1:12" ht="18" x14ac:dyDescent="0.2">
      <c r="A2" s="43" t="s">
        <v>6</v>
      </c>
      <c r="C2" s="2"/>
      <c r="G2" s="2" t="s">
        <v>18</v>
      </c>
      <c r="H2" s="65" t="s">
        <v>46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16</v>
      </c>
      <c r="I3" s="55">
        <v>10</v>
      </c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5.5" x14ac:dyDescent="0.25">
      <c r="A6" s="22">
        <v>1</v>
      </c>
      <c r="B6" s="23">
        <v>1</v>
      </c>
      <c r="C6" s="24" t="s">
        <v>20</v>
      </c>
      <c r="D6" s="5" t="s">
        <v>21</v>
      </c>
      <c r="E6" s="47" t="s">
        <v>52</v>
      </c>
      <c r="F6" s="48">
        <v>245</v>
      </c>
      <c r="G6" s="48">
        <v>14</v>
      </c>
      <c r="H6" s="48">
        <v>15</v>
      </c>
      <c r="I6" s="48">
        <v>40</v>
      </c>
      <c r="J6" s="48">
        <v>387</v>
      </c>
      <c r="K6" s="49" t="s">
        <v>51</v>
      </c>
      <c r="L6" s="48"/>
    </row>
    <row r="7" spans="1:12" ht="15" x14ac:dyDescent="0.25">
      <c r="A7" s="25"/>
      <c r="B7" s="16"/>
      <c r="C7" s="11"/>
      <c r="D7" s="6" t="s">
        <v>47</v>
      </c>
      <c r="E7" s="50" t="s">
        <v>48</v>
      </c>
      <c r="F7" s="51">
        <v>60</v>
      </c>
      <c r="G7" s="51">
        <v>1</v>
      </c>
      <c r="H7" s="51">
        <v>0</v>
      </c>
      <c r="I7" s="51">
        <v>5</v>
      </c>
      <c r="J7" s="51">
        <v>24</v>
      </c>
      <c r="K7" s="52">
        <v>59</v>
      </c>
      <c r="L7" s="51"/>
    </row>
    <row r="8" spans="1:12" ht="15" x14ac:dyDescent="0.25">
      <c r="A8" s="25"/>
      <c r="B8" s="16"/>
      <c r="C8" s="11"/>
      <c r="D8" s="7" t="s">
        <v>22</v>
      </c>
      <c r="E8" s="50" t="s">
        <v>49</v>
      </c>
      <c r="F8" s="51">
        <v>200</v>
      </c>
      <c r="G8" s="51">
        <v>1</v>
      </c>
      <c r="H8" s="51">
        <v>0</v>
      </c>
      <c r="I8" s="51">
        <v>22</v>
      </c>
      <c r="J8" s="51">
        <v>93</v>
      </c>
      <c r="K8" s="52">
        <v>349</v>
      </c>
      <c r="L8" s="51"/>
    </row>
    <row r="9" spans="1:12" ht="15" x14ac:dyDescent="0.25">
      <c r="A9" s="25"/>
      <c r="B9" s="16"/>
      <c r="C9" s="11"/>
      <c r="D9" s="7" t="s">
        <v>23</v>
      </c>
      <c r="E9" s="50" t="s">
        <v>50</v>
      </c>
      <c r="F9" s="51">
        <v>60</v>
      </c>
      <c r="G9" s="51">
        <v>5</v>
      </c>
      <c r="H9" s="51">
        <v>5</v>
      </c>
      <c r="I9" s="51">
        <v>13</v>
      </c>
      <c r="J9" s="51">
        <v>61</v>
      </c>
      <c r="K9" s="52">
        <v>6</v>
      </c>
      <c r="L9" s="51">
        <v>64.19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565</v>
      </c>
      <c r="G13" s="21">
        <f t="shared" ref="G13:J13" si="0">SUM(G6:G12)</f>
        <v>21</v>
      </c>
      <c r="H13" s="21">
        <f t="shared" si="0"/>
        <v>20</v>
      </c>
      <c r="I13" s="21">
        <f t="shared" si="0"/>
        <v>80</v>
      </c>
      <c r="J13" s="21">
        <f t="shared" si="0"/>
        <v>565</v>
      </c>
      <c r="K13" s="27"/>
      <c r="L13" s="21">
        <f t="shared" ref="L13" si="1">SUM(L6:L12)</f>
        <v>64.19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 t="s">
        <v>53</v>
      </c>
      <c r="F19" s="51">
        <v>267</v>
      </c>
      <c r="G19" s="51">
        <v>5</v>
      </c>
      <c r="H19" s="51">
        <v>7</v>
      </c>
      <c r="I19" s="51">
        <v>11</v>
      </c>
      <c r="J19" s="51">
        <v>134</v>
      </c>
      <c r="K19" s="52">
        <v>84</v>
      </c>
      <c r="L19" s="51"/>
    </row>
    <row r="20" spans="1:12" ht="15" x14ac:dyDescent="0.25">
      <c r="A20" s="25"/>
      <c r="B20" s="16"/>
      <c r="C20" s="11"/>
      <c r="D20" s="7" t="s">
        <v>29</v>
      </c>
      <c r="E20" s="50" t="s">
        <v>54</v>
      </c>
      <c r="F20" s="51">
        <v>205</v>
      </c>
      <c r="G20" s="51">
        <v>6</v>
      </c>
      <c r="H20" s="51">
        <v>14</v>
      </c>
      <c r="I20" s="51">
        <v>31</v>
      </c>
      <c r="J20" s="51">
        <v>272</v>
      </c>
      <c r="K20" s="52">
        <v>181</v>
      </c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 t="s">
        <v>59</v>
      </c>
    </row>
    <row r="22" spans="1:12" ht="15" x14ac:dyDescent="0.25">
      <c r="A22" s="25"/>
      <c r="B22" s="16"/>
      <c r="C22" s="11"/>
      <c r="D22" s="7" t="s">
        <v>31</v>
      </c>
      <c r="E22" s="50" t="s">
        <v>55</v>
      </c>
      <c r="F22" s="51">
        <v>200</v>
      </c>
      <c r="G22" s="51">
        <v>0</v>
      </c>
      <c r="H22" s="51">
        <v>0</v>
      </c>
      <c r="I22" s="51">
        <v>28</v>
      </c>
      <c r="J22" s="51">
        <v>115</v>
      </c>
      <c r="K22" s="52">
        <v>342</v>
      </c>
      <c r="L22" s="51"/>
    </row>
    <row r="23" spans="1:12" ht="15" x14ac:dyDescent="0.25">
      <c r="A23" s="25"/>
      <c r="B23" s="16"/>
      <c r="C23" s="11"/>
      <c r="D23" s="7" t="s">
        <v>32</v>
      </c>
      <c r="E23" s="50" t="s">
        <v>56</v>
      </c>
      <c r="F23" s="51">
        <v>20</v>
      </c>
      <c r="G23" s="51">
        <v>5</v>
      </c>
      <c r="H23" s="51">
        <v>6</v>
      </c>
      <c r="I23" s="51">
        <v>10</v>
      </c>
      <c r="J23" s="51">
        <v>73</v>
      </c>
      <c r="K23" s="52">
        <v>6</v>
      </c>
      <c r="L23" s="51" t="s">
        <v>59</v>
      </c>
    </row>
    <row r="24" spans="1:12" ht="15" x14ac:dyDescent="0.25">
      <c r="A24" s="25"/>
      <c r="B24" s="16"/>
      <c r="C24" s="11"/>
      <c r="D24" s="7" t="s">
        <v>33</v>
      </c>
      <c r="E24" s="50" t="s">
        <v>58</v>
      </c>
      <c r="F24" s="51">
        <v>20</v>
      </c>
      <c r="G24" s="51">
        <v>1</v>
      </c>
      <c r="H24" s="51">
        <v>0</v>
      </c>
      <c r="I24" s="51">
        <v>1</v>
      </c>
      <c r="J24" s="51">
        <v>60</v>
      </c>
      <c r="K24" s="52">
        <v>6</v>
      </c>
      <c r="L24" s="51">
        <v>40</v>
      </c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712</v>
      </c>
      <c r="G27" s="21">
        <f t="shared" ref="G27:J27" si="3">SUM(G18:G26)</f>
        <v>17</v>
      </c>
      <c r="H27" s="21">
        <f t="shared" si="3"/>
        <v>27</v>
      </c>
      <c r="I27" s="21">
        <f t="shared" si="3"/>
        <v>81</v>
      </c>
      <c r="J27" s="21">
        <f t="shared" si="3"/>
        <v>654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1277</v>
      </c>
      <c r="G47" s="34">
        <f t="shared" ref="G47:J47" si="7">G13+G17+G27+G32+G39+G46</f>
        <v>38</v>
      </c>
      <c r="H47" s="34">
        <f t="shared" si="7"/>
        <v>47</v>
      </c>
      <c r="I47" s="34">
        <f t="shared" si="7"/>
        <v>161</v>
      </c>
      <c r="J47" s="34">
        <f t="shared" si="7"/>
        <v>1219</v>
      </c>
      <c r="K47" s="35"/>
      <c r="L47" s="34">
        <f ca="1">L13+L17+L27+L32+L39+L46</f>
        <v>0</v>
      </c>
    </row>
    <row r="48" spans="1:12" ht="25.5" x14ac:dyDescent="0.25">
      <c r="A48" s="15">
        <v>1</v>
      </c>
      <c r="B48" s="16">
        <v>2</v>
      </c>
      <c r="C48" s="24" t="s">
        <v>20</v>
      </c>
      <c r="D48" s="5" t="s">
        <v>21</v>
      </c>
      <c r="E48" s="47" t="s">
        <v>61</v>
      </c>
      <c r="F48" s="48">
        <v>265</v>
      </c>
      <c r="G48" s="48">
        <v>17</v>
      </c>
      <c r="H48" s="48">
        <v>20</v>
      </c>
      <c r="I48" s="48">
        <v>51</v>
      </c>
      <c r="J48" s="48">
        <v>462</v>
      </c>
      <c r="K48" s="49" t="s">
        <v>60</v>
      </c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 t="s">
        <v>62</v>
      </c>
      <c r="F50" s="51">
        <v>200</v>
      </c>
      <c r="G50" s="51">
        <v>0</v>
      </c>
      <c r="H50" s="51">
        <v>0</v>
      </c>
      <c r="I50" s="51">
        <v>10</v>
      </c>
      <c r="J50" s="51">
        <v>42</v>
      </c>
      <c r="K50" s="52">
        <v>177</v>
      </c>
      <c r="L50" s="51"/>
    </row>
    <row r="51" spans="1:12" ht="15" x14ac:dyDescent="0.25">
      <c r="A51" s="15"/>
      <c r="B51" s="16"/>
      <c r="C51" s="11"/>
      <c r="D51" s="7" t="s">
        <v>23</v>
      </c>
      <c r="E51" s="50" t="s">
        <v>56</v>
      </c>
      <c r="F51" s="51">
        <v>50</v>
      </c>
      <c r="G51" s="51">
        <v>3</v>
      </c>
      <c r="H51" s="51">
        <v>0</v>
      </c>
      <c r="I51" s="51">
        <v>20</v>
      </c>
      <c r="J51" s="51">
        <v>94</v>
      </c>
      <c r="K51" s="52">
        <v>6</v>
      </c>
      <c r="L51" s="51">
        <v>64.19</v>
      </c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515</v>
      </c>
      <c r="G55" s="21">
        <f t="shared" ref="G55" si="8">SUM(G48:G54)</f>
        <v>20</v>
      </c>
      <c r="H55" s="21">
        <f t="shared" ref="H55" si="9">SUM(H48:H54)</f>
        <v>20</v>
      </c>
      <c r="I55" s="21">
        <f t="shared" ref="I55" si="10">SUM(I48:I54)</f>
        <v>81</v>
      </c>
      <c r="J55" s="21">
        <f t="shared" ref="J55" si="11">SUM(J48:J54)</f>
        <v>598</v>
      </c>
      <c r="K55" s="27"/>
      <c r="L55" s="21">
        <f t="shared" ref="L55:L97" si="12">SUM(L48:L54)</f>
        <v>64.19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 t="s">
        <v>59</v>
      </c>
    </row>
    <row r="61" spans="1:12" ht="15" x14ac:dyDescent="0.25">
      <c r="A61" s="15"/>
      <c r="B61" s="16"/>
      <c r="C61" s="11"/>
      <c r="D61" s="7" t="s">
        <v>28</v>
      </c>
      <c r="E61" s="50" t="s">
        <v>64</v>
      </c>
      <c r="F61" s="51">
        <v>265</v>
      </c>
      <c r="G61" s="51">
        <v>10</v>
      </c>
      <c r="H61" s="51">
        <v>48</v>
      </c>
      <c r="I61" s="51">
        <v>27</v>
      </c>
      <c r="J61" s="51">
        <v>608</v>
      </c>
      <c r="K61" s="52" t="s">
        <v>63</v>
      </c>
      <c r="L61" s="51"/>
    </row>
    <row r="62" spans="1:12" ht="15" x14ac:dyDescent="0.25">
      <c r="A62" s="15"/>
      <c r="B62" s="16"/>
      <c r="C62" s="11"/>
      <c r="D62" s="7" t="s">
        <v>29</v>
      </c>
      <c r="E62" s="50" t="s">
        <v>65</v>
      </c>
      <c r="F62" s="51">
        <v>183</v>
      </c>
      <c r="G62" s="51">
        <v>6</v>
      </c>
      <c r="H62" s="51">
        <v>12</v>
      </c>
      <c r="I62" s="51">
        <v>32</v>
      </c>
      <c r="J62" s="51">
        <v>264</v>
      </c>
      <c r="K62" s="52">
        <v>174</v>
      </c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 t="s">
        <v>66</v>
      </c>
      <c r="F64" s="51">
        <v>200</v>
      </c>
      <c r="G64" s="51">
        <v>0</v>
      </c>
      <c r="H64" s="51">
        <v>0</v>
      </c>
      <c r="I64" s="51">
        <v>10</v>
      </c>
      <c r="J64" s="51">
        <v>38</v>
      </c>
      <c r="K64" s="52">
        <v>376</v>
      </c>
      <c r="L64" s="51"/>
    </row>
    <row r="65" spans="1:12" ht="15" x14ac:dyDescent="0.25">
      <c r="A65" s="15"/>
      <c r="B65" s="16"/>
      <c r="C65" s="11"/>
      <c r="D65" s="7" t="s">
        <v>32</v>
      </c>
      <c r="E65" s="50" t="s">
        <v>56</v>
      </c>
      <c r="F65" s="51">
        <v>20</v>
      </c>
      <c r="G65" s="51">
        <v>5</v>
      </c>
      <c r="H65" s="51">
        <v>6</v>
      </c>
      <c r="I65" s="51">
        <v>10</v>
      </c>
      <c r="J65" s="51">
        <v>73</v>
      </c>
      <c r="K65" s="52">
        <v>6</v>
      </c>
      <c r="L65" s="51"/>
    </row>
    <row r="66" spans="1:12" ht="15" x14ac:dyDescent="0.25">
      <c r="A66" s="15"/>
      <c r="B66" s="16"/>
      <c r="C66" s="11"/>
      <c r="D66" s="7" t="s">
        <v>33</v>
      </c>
      <c r="E66" s="50" t="s">
        <v>58</v>
      </c>
      <c r="F66" s="51">
        <v>20</v>
      </c>
      <c r="G66" s="51">
        <v>1</v>
      </c>
      <c r="H66" s="51">
        <v>0</v>
      </c>
      <c r="I66" s="51">
        <v>1</v>
      </c>
      <c r="J66" s="51">
        <v>60</v>
      </c>
      <c r="K66" s="52">
        <v>6</v>
      </c>
      <c r="L66" s="51">
        <v>40</v>
      </c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688</v>
      </c>
      <c r="G69" s="21">
        <f t="shared" ref="G69" si="18">SUM(G60:G68)</f>
        <v>22</v>
      </c>
      <c r="H69" s="21">
        <f t="shared" ref="H69" si="19">SUM(H60:H68)</f>
        <v>66</v>
      </c>
      <c r="I69" s="21">
        <f t="shared" ref="I69" si="20">SUM(I60:I68)</f>
        <v>80</v>
      </c>
      <c r="J69" s="21">
        <f t="shared" ref="J69" si="21">SUM(J60:J68)</f>
        <v>1043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1203</v>
      </c>
      <c r="G89" s="34">
        <f t="shared" ref="G89" si="38">G55+G59+G69+G74+G81+G88</f>
        <v>42</v>
      </c>
      <c r="H89" s="34">
        <f t="shared" ref="H89" si="39">H55+H59+H69+H74+H81+H88</f>
        <v>86</v>
      </c>
      <c r="I89" s="34">
        <f t="shared" ref="I89" si="40">I55+I59+I69+I74+I81+I88</f>
        <v>161</v>
      </c>
      <c r="J89" s="34">
        <f t="shared" ref="J89" si="41">J55+J59+J69+J74+J81+J88</f>
        <v>1641</v>
      </c>
      <c r="K89" s="35"/>
      <c r="L89" s="34">
        <f t="shared" ref="L89" ca="1" si="42">L55+L59+L69+L74+L81+L88</f>
        <v>0</v>
      </c>
    </row>
    <row r="90" spans="1:12" ht="25.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68</v>
      </c>
      <c r="F90" s="48">
        <v>265</v>
      </c>
      <c r="G90" s="48">
        <v>16</v>
      </c>
      <c r="H90" s="48">
        <v>17</v>
      </c>
      <c r="I90" s="48">
        <v>48</v>
      </c>
      <c r="J90" s="48">
        <v>404</v>
      </c>
      <c r="K90" s="49" t="s">
        <v>69</v>
      </c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 t="s">
        <v>66</v>
      </c>
      <c r="F92" s="51">
        <v>200</v>
      </c>
      <c r="G92" s="51">
        <v>0</v>
      </c>
      <c r="H92" s="51">
        <v>0</v>
      </c>
      <c r="I92" s="51">
        <v>10</v>
      </c>
      <c r="J92" s="51">
        <v>40</v>
      </c>
      <c r="K92" s="52">
        <v>376</v>
      </c>
      <c r="L92" s="51"/>
    </row>
    <row r="93" spans="1:12" ht="15" x14ac:dyDescent="0.25">
      <c r="A93" s="25"/>
      <c r="B93" s="16"/>
      <c r="C93" s="11"/>
      <c r="D93" s="7" t="s">
        <v>23</v>
      </c>
      <c r="E93" s="50" t="s">
        <v>67</v>
      </c>
      <c r="F93" s="51">
        <v>40</v>
      </c>
      <c r="G93" s="51">
        <v>3</v>
      </c>
      <c r="H93" s="51">
        <v>0</v>
      </c>
      <c r="I93" s="51">
        <v>18</v>
      </c>
      <c r="J93" s="51">
        <v>87</v>
      </c>
      <c r="K93" s="52">
        <v>6</v>
      </c>
      <c r="L93" s="51">
        <v>64.19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505</v>
      </c>
      <c r="G97" s="21">
        <f t="shared" ref="G97" si="43">SUM(G90:G96)</f>
        <v>19</v>
      </c>
      <c r="H97" s="21">
        <f t="shared" ref="H97" si="44">SUM(H90:H96)</f>
        <v>17</v>
      </c>
      <c r="I97" s="21">
        <f t="shared" ref="I97" si="45">SUM(I90:I96)</f>
        <v>76</v>
      </c>
      <c r="J97" s="21">
        <f t="shared" ref="J97" si="46">SUM(J90:J96)</f>
        <v>531</v>
      </c>
      <c r="K97" s="27"/>
      <c r="L97" s="21">
        <f t="shared" si="12"/>
        <v>64.19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 t="s">
        <v>71</v>
      </c>
      <c r="F103" s="51">
        <v>260</v>
      </c>
      <c r="G103" s="51">
        <v>6</v>
      </c>
      <c r="H103" s="51">
        <v>6</v>
      </c>
      <c r="I103" s="51">
        <v>12</v>
      </c>
      <c r="J103" s="51">
        <v>133</v>
      </c>
      <c r="K103" s="52" t="s">
        <v>70</v>
      </c>
      <c r="L103" s="51"/>
    </row>
    <row r="104" spans="1:12" ht="15" x14ac:dyDescent="0.25">
      <c r="A104" s="25"/>
      <c r="B104" s="16"/>
      <c r="C104" s="11"/>
      <c r="D104" s="7" t="s">
        <v>29</v>
      </c>
      <c r="E104" s="50" t="s">
        <v>72</v>
      </c>
      <c r="F104" s="51">
        <v>150</v>
      </c>
      <c r="G104" s="51">
        <v>14</v>
      </c>
      <c r="H104" s="51">
        <v>25</v>
      </c>
      <c r="I104" s="51">
        <v>3</v>
      </c>
      <c r="J104" s="51">
        <v>290</v>
      </c>
      <c r="K104" s="52">
        <v>210</v>
      </c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 t="s">
        <v>49</v>
      </c>
      <c r="F106" s="51">
        <v>200</v>
      </c>
      <c r="G106" s="51">
        <v>1</v>
      </c>
      <c r="H106" s="51">
        <v>0</v>
      </c>
      <c r="I106" s="51">
        <v>32</v>
      </c>
      <c r="J106" s="51">
        <v>133</v>
      </c>
      <c r="K106" s="52">
        <v>348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 t="s">
        <v>56</v>
      </c>
      <c r="F107" s="51">
        <v>20</v>
      </c>
      <c r="G107" s="51">
        <v>5</v>
      </c>
      <c r="H107" s="51">
        <v>6</v>
      </c>
      <c r="I107" s="51">
        <v>10</v>
      </c>
      <c r="J107" s="51">
        <v>73</v>
      </c>
      <c r="K107" s="52">
        <v>6</v>
      </c>
      <c r="L107" s="51"/>
    </row>
    <row r="108" spans="1:12" ht="15" x14ac:dyDescent="0.25">
      <c r="A108" s="25"/>
      <c r="B108" s="16"/>
      <c r="C108" s="11"/>
      <c r="D108" s="7" t="s">
        <v>33</v>
      </c>
      <c r="E108" s="50" t="s">
        <v>58</v>
      </c>
      <c r="F108" s="51">
        <v>20</v>
      </c>
      <c r="G108" s="51">
        <v>1</v>
      </c>
      <c r="H108" s="51">
        <v>0</v>
      </c>
      <c r="I108" s="51">
        <v>1</v>
      </c>
      <c r="J108" s="51">
        <v>60</v>
      </c>
      <c r="K108" s="52">
        <v>6</v>
      </c>
      <c r="L108" s="51">
        <v>40</v>
      </c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650</v>
      </c>
      <c r="G111" s="21">
        <f t="shared" ref="G111" si="52">SUM(G102:G110)</f>
        <v>27</v>
      </c>
      <c r="H111" s="21">
        <f t="shared" ref="H111" si="53">SUM(H102:H110)</f>
        <v>37</v>
      </c>
      <c r="I111" s="21">
        <f t="shared" ref="I111" si="54">SUM(I102:I110)</f>
        <v>58</v>
      </c>
      <c r="J111" s="21">
        <f t="shared" ref="J111" si="55">SUM(J102:J110)</f>
        <v>689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1155</v>
      </c>
      <c r="G131" s="34">
        <f t="shared" ref="G131" si="72">G97+G101+G111+G116+G123+G130</f>
        <v>46</v>
      </c>
      <c r="H131" s="34">
        <f t="shared" ref="H131" si="73">H97+H101+H111+H116+H123+H130</f>
        <v>54</v>
      </c>
      <c r="I131" s="34">
        <f t="shared" ref="I131" si="74">I97+I101+I111+I116+I123+I130</f>
        <v>134</v>
      </c>
      <c r="J131" s="34">
        <f t="shared" ref="J131" si="75">J97+J101+J111+J116+J123+J130</f>
        <v>1220</v>
      </c>
      <c r="K131" s="35"/>
      <c r="L131" s="34">
        <f t="shared" ref="L131" ca="1" si="76">L97+L101+L111+L116+L123+L130</f>
        <v>0</v>
      </c>
    </row>
    <row r="132" spans="1:12" ht="25.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 t="s">
        <v>75</v>
      </c>
      <c r="F132" s="48">
        <v>255</v>
      </c>
      <c r="G132" s="48">
        <v>12</v>
      </c>
      <c r="H132" s="48">
        <v>14</v>
      </c>
      <c r="I132" s="48">
        <v>28</v>
      </c>
      <c r="J132" s="48">
        <v>275</v>
      </c>
      <c r="K132" s="49" t="s">
        <v>74</v>
      </c>
      <c r="L132" s="48"/>
    </row>
    <row r="133" spans="1:12" ht="15" x14ac:dyDescent="0.25">
      <c r="A133" s="25"/>
      <c r="B133" s="16"/>
      <c r="C133" s="11"/>
      <c r="D133" s="6" t="s">
        <v>47</v>
      </c>
      <c r="E133" s="50" t="s">
        <v>73</v>
      </c>
      <c r="F133" s="51">
        <v>60</v>
      </c>
      <c r="G133" s="51">
        <v>1</v>
      </c>
      <c r="H133" s="51">
        <v>2</v>
      </c>
      <c r="I133" s="51">
        <v>4</v>
      </c>
      <c r="J133" s="51">
        <v>36</v>
      </c>
      <c r="K133" s="52">
        <v>45</v>
      </c>
      <c r="L133" s="51"/>
    </row>
    <row r="134" spans="1:12" ht="15" x14ac:dyDescent="0.25">
      <c r="A134" s="25"/>
      <c r="B134" s="16"/>
      <c r="C134" s="11"/>
      <c r="D134" s="7" t="s">
        <v>22</v>
      </c>
      <c r="E134" s="50" t="s">
        <v>55</v>
      </c>
      <c r="F134" s="51">
        <v>200</v>
      </c>
      <c r="G134" s="51">
        <v>0</v>
      </c>
      <c r="H134" s="51">
        <v>0</v>
      </c>
      <c r="I134" s="51">
        <v>14</v>
      </c>
      <c r="J134" s="51">
        <v>59</v>
      </c>
      <c r="K134" s="52">
        <v>342</v>
      </c>
      <c r="L134" s="51"/>
    </row>
    <row r="135" spans="1:12" ht="15" x14ac:dyDescent="0.25">
      <c r="A135" s="25"/>
      <c r="B135" s="16"/>
      <c r="C135" s="11"/>
      <c r="D135" s="7" t="s">
        <v>23</v>
      </c>
      <c r="E135" s="50" t="s">
        <v>76</v>
      </c>
      <c r="F135" s="51">
        <v>40</v>
      </c>
      <c r="G135" s="51">
        <v>3</v>
      </c>
      <c r="H135" s="51">
        <v>0</v>
      </c>
      <c r="I135" s="51">
        <v>18</v>
      </c>
      <c r="J135" s="51">
        <v>87</v>
      </c>
      <c r="K135" s="52">
        <v>6</v>
      </c>
      <c r="L135" s="51">
        <v>64.19</v>
      </c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 t="s">
        <v>59</v>
      </c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555</v>
      </c>
      <c r="G139" s="21">
        <f t="shared" ref="G139" si="77">SUM(G132:G138)</f>
        <v>16</v>
      </c>
      <c r="H139" s="21">
        <f t="shared" ref="H139" si="78">SUM(H132:H138)</f>
        <v>16</v>
      </c>
      <c r="I139" s="21">
        <f t="shared" ref="I139" si="79">SUM(I132:I138)</f>
        <v>64</v>
      </c>
      <c r="J139" s="21">
        <f t="shared" ref="J139" si="80">SUM(J132:J138)</f>
        <v>457</v>
      </c>
      <c r="K139" s="27"/>
      <c r="L139" s="21">
        <f t="shared" ref="L139:L181" si="81">SUM(L132:L138)</f>
        <v>64.19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25.5" x14ac:dyDescent="0.25">
      <c r="A145" s="25"/>
      <c r="B145" s="16"/>
      <c r="C145" s="11"/>
      <c r="D145" s="7" t="s">
        <v>28</v>
      </c>
      <c r="E145" s="50" t="s">
        <v>77</v>
      </c>
      <c r="F145" s="51">
        <v>268</v>
      </c>
      <c r="G145" s="51">
        <v>4</v>
      </c>
      <c r="H145" s="51">
        <v>8</v>
      </c>
      <c r="I145" s="51">
        <v>13</v>
      </c>
      <c r="J145" s="51">
        <v>145</v>
      </c>
      <c r="K145" s="52">
        <v>96</v>
      </c>
      <c r="L145" s="51"/>
    </row>
    <row r="146" spans="1:12" ht="15" x14ac:dyDescent="0.25">
      <c r="A146" s="25"/>
      <c r="B146" s="16"/>
      <c r="C146" s="11"/>
      <c r="D146" s="7" t="s">
        <v>29</v>
      </c>
      <c r="E146" s="50" t="s">
        <v>78</v>
      </c>
      <c r="F146" s="51">
        <v>110</v>
      </c>
      <c r="G146" s="51">
        <v>8</v>
      </c>
      <c r="H146" s="51">
        <v>7</v>
      </c>
      <c r="I146" s="51">
        <v>45</v>
      </c>
      <c r="J146" s="51">
        <v>264</v>
      </c>
      <c r="K146" s="52">
        <v>397</v>
      </c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 t="s">
        <v>66</v>
      </c>
      <c r="F148" s="51">
        <v>200</v>
      </c>
      <c r="G148" s="51">
        <v>0</v>
      </c>
      <c r="H148" s="51">
        <v>0</v>
      </c>
      <c r="I148" s="51">
        <v>10</v>
      </c>
      <c r="J148" s="51">
        <v>38</v>
      </c>
      <c r="K148" s="52">
        <v>376</v>
      </c>
      <c r="L148" s="51"/>
    </row>
    <row r="149" spans="1:12" ht="15" x14ac:dyDescent="0.25">
      <c r="A149" s="25"/>
      <c r="B149" s="16"/>
      <c r="C149" s="11"/>
      <c r="D149" s="7" t="s">
        <v>32</v>
      </c>
      <c r="E149" s="50" t="s">
        <v>56</v>
      </c>
      <c r="F149" s="51">
        <v>20</v>
      </c>
      <c r="G149" s="51">
        <v>5</v>
      </c>
      <c r="H149" s="51">
        <v>6</v>
      </c>
      <c r="I149" s="51">
        <v>10</v>
      </c>
      <c r="J149" s="51">
        <v>73</v>
      </c>
      <c r="K149" s="52">
        <v>6</v>
      </c>
      <c r="L149" s="51"/>
    </row>
    <row r="150" spans="1:12" ht="15" x14ac:dyDescent="0.25">
      <c r="A150" s="25"/>
      <c r="B150" s="16"/>
      <c r="C150" s="11"/>
      <c r="D150" s="7" t="s">
        <v>33</v>
      </c>
      <c r="E150" s="50" t="s">
        <v>57</v>
      </c>
      <c r="F150" s="51">
        <v>20</v>
      </c>
      <c r="G150" s="51">
        <v>1</v>
      </c>
      <c r="H150" s="51">
        <v>0</v>
      </c>
      <c r="I150" s="51">
        <v>1</v>
      </c>
      <c r="J150" s="51">
        <v>60</v>
      </c>
      <c r="K150" s="52">
        <v>6</v>
      </c>
      <c r="L150" s="51">
        <v>40</v>
      </c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618</v>
      </c>
      <c r="G153" s="21">
        <f t="shared" ref="G153" si="87">SUM(G144:G152)</f>
        <v>18</v>
      </c>
      <c r="H153" s="21">
        <f t="shared" ref="H153" si="88">SUM(H144:H152)</f>
        <v>21</v>
      </c>
      <c r="I153" s="21">
        <f t="shared" ref="I153" si="89">SUM(I144:I152)</f>
        <v>79</v>
      </c>
      <c r="J153" s="21">
        <f t="shared" ref="J153" si="90">SUM(J144:J152)</f>
        <v>580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34">
        <f>F139+F143+F153+F158+F165+F172</f>
        <v>1173</v>
      </c>
      <c r="G173" s="34">
        <f t="shared" ref="G173" si="107">G139+G143+G153+G158+G165+G172</f>
        <v>34</v>
      </c>
      <c r="H173" s="34">
        <f t="shared" ref="H173" si="108">H139+H143+H153+H158+H165+H172</f>
        <v>37</v>
      </c>
      <c r="I173" s="34">
        <f t="shared" ref="I173" si="109">I139+I143+I153+I158+I165+I172</f>
        <v>143</v>
      </c>
      <c r="J173" s="34">
        <f t="shared" ref="J173" si="110">J139+J143+J153+J158+J165+J172</f>
        <v>1037</v>
      </c>
      <c r="K173" s="35"/>
      <c r="L173" s="34">
        <f t="shared" ref="L173" ca="1" si="111">L139+L143+L153+L158+L165+L172</f>
        <v>0</v>
      </c>
    </row>
    <row r="174" spans="1:12" ht="25.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 t="s">
        <v>82</v>
      </c>
      <c r="F174" s="48">
        <v>265</v>
      </c>
      <c r="G174" s="48">
        <v>15</v>
      </c>
      <c r="H174" s="48">
        <v>17</v>
      </c>
      <c r="I174" s="48">
        <v>40</v>
      </c>
      <c r="J174" s="48">
        <v>342</v>
      </c>
      <c r="K174" s="49" t="s">
        <v>81</v>
      </c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 t="s">
        <v>80</v>
      </c>
      <c r="F176" s="51">
        <v>200</v>
      </c>
      <c r="G176" s="51">
        <v>1</v>
      </c>
      <c r="H176" s="51">
        <v>3</v>
      </c>
      <c r="I176" s="51">
        <v>11</v>
      </c>
      <c r="J176" s="51">
        <v>81</v>
      </c>
      <c r="K176" s="52">
        <v>379</v>
      </c>
      <c r="L176" s="51"/>
    </row>
    <row r="177" spans="1:12" ht="15" x14ac:dyDescent="0.25">
      <c r="A177" s="25"/>
      <c r="B177" s="16"/>
      <c r="C177" s="11"/>
      <c r="D177" s="7" t="s">
        <v>23</v>
      </c>
      <c r="E177" s="50" t="s">
        <v>56</v>
      </c>
      <c r="F177" s="51">
        <v>40</v>
      </c>
      <c r="G177" s="51">
        <v>3</v>
      </c>
      <c r="H177" s="51">
        <v>0</v>
      </c>
      <c r="I177" s="51">
        <v>20</v>
      </c>
      <c r="J177" s="51">
        <v>94</v>
      </c>
      <c r="K177" s="52">
        <v>6</v>
      </c>
      <c r="L177" s="51"/>
    </row>
    <row r="178" spans="1:12" ht="15" x14ac:dyDescent="0.25">
      <c r="A178" s="25"/>
      <c r="B178" s="16"/>
      <c r="C178" s="11"/>
      <c r="D178" s="7" t="s">
        <v>24</v>
      </c>
      <c r="E178" s="50" t="s">
        <v>79</v>
      </c>
      <c r="F178" s="51">
        <v>100</v>
      </c>
      <c r="G178" s="51">
        <v>0</v>
      </c>
      <c r="H178" s="51">
        <v>0</v>
      </c>
      <c r="I178" s="51">
        <v>10</v>
      </c>
      <c r="J178" s="51">
        <v>47</v>
      </c>
      <c r="K178" s="52">
        <v>9</v>
      </c>
      <c r="L178" s="51">
        <v>64.19</v>
      </c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605</v>
      </c>
      <c r="G181" s="21">
        <f t="shared" ref="G181" si="112">SUM(G174:G180)</f>
        <v>19</v>
      </c>
      <c r="H181" s="21">
        <f t="shared" ref="H181" si="113">SUM(H174:H180)</f>
        <v>20</v>
      </c>
      <c r="I181" s="21">
        <f t="shared" ref="I181" si="114">SUM(I174:I180)</f>
        <v>81</v>
      </c>
      <c r="J181" s="21">
        <f t="shared" ref="J181" si="115">SUM(J174:J180)</f>
        <v>564</v>
      </c>
      <c r="K181" s="27"/>
      <c r="L181" s="21">
        <f t="shared" si="81"/>
        <v>64.19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25.5" x14ac:dyDescent="0.25">
      <c r="A187" s="25"/>
      <c r="B187" s="16"/>
      <c r="C187" s="11"/>
      <c r="D187" s="7" t="s">
        <v>28</v>
      </c>
      <c r="E187" s="50" t="s">
        <v>83</v>
      </c>
      <c r="F187" s="51">
        <v>268</v>
      </c>
      <c r="G187" s="51">
        <v>3</v>
      </c>
      <c r="H187" s="51">
        <v>8</v>
      </c>
      <c r="I187" s="51">
        <v>7</v>
      </c>
      <c r="J187" s="51">
        <v>112</v>
      </c>
      <c r="K187" s="52">
        <v>98</v>
      </c>
      <c r="L187" s="51"/>
    </row>
    <row r="188" spans="1:12" ht="25.5" x14ac:dyDescent="0.25">
      <c r="A188" s="25"/>
      <c r="B188" s="16"/>
      <c r="C188" s="11"/>
      <c r="D188" s="7" t="s">
        <v>29</v>
      </c>
      <c r="E188" s="50" t="s">
        <v>85</v>
      </c>
      <c r="F188" s="51">
        <v>255</v>
      </c>
      <c r="G188" s="51">
        <v>14</v>
      </c>
      <c r="H188" s="51">
        <v>23</v>
      </c>
      <c r="I188" s="51">
        <v>51</v>
      </c>
      <c r="J188" s="51">
        <v>466</v>
      </c>
      <c r="K188" s="52" t="s">
        <v>86</v>
      </c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84</v>
      </c>
      <c r="F190" s="51">
        <v>200</v>
      </c>
      <c r="G190" s="51">
        <v>0</v>
      </c>
      <c r="H190" s="51">
        <v>0</v>
      </c>
      <c r="I190" s="51">
        <v>14</v>
      </c>
      <c r="J190" s="51">
        <v>58</v>
      </c>
      <c r="K190" s="52">
        <v>376</v>
      </c>
      <c r="L190" s="51"/>
    </row>
    <row r="191" spans="1:12" ht="15" x14ac:dyDescent="0.25">
      <c r="A191" s="25"/>
      <c r="B191" s="16"/>
      <c r="C191" s="11"/>
      <c r="D191" s="7" t="s">
        <v>32</v>
      </c>
      <c r="E191" s="50" t="s">
        <v>59</v>
      </c>
      <c r="F191" s="51" t="s">
        <v>59</v>
      </c>
      <c r="G191" s="51" t="s">
        <v>59</v>
      </c>
      <c r="H191" s="51" t="s">
        <v>59</v>
      </c>
      <c r="I191" s="51" t="s">
        <v>59</v>
      </c>
      <c r="J191" s="51" t="s">
        <v>59</v>
      </c>
      <c r="K191" s="52" t="s">
        <v>59</v>
      </c>
      <c r="L191" s="51"/>
    </row>
    <row r="192" spans="1:12" ht="15" x14ac:dyDescent="0.25">
      <c r="A192" s="25"/>
      <c r="B192" s="16"/>
      <c r="C192" s="11"/>
      <c r="D192" s="7" t="s">
        <v>33</v>
      </c>
      <c r="E192" s="50" t="s">
        <v>58</v>
      </c>
      <c r="F192" s="51">
        <v>20</v>
      </c>
      <c r="G192" s="51">
        <v>1</v>
      </c>
      <c r="H192" s="51">
        <v>0</v>
      </c>
      <c r="I192" s="51">
        <v>8</v>
      </c>
      <c r="J192" s="51">
        <v>40</v>
      </c>
      <c r="K192" s="52">
        <v>6</v>
      </c>
      <c r="L192" s="51">
        <v>40</v>
      </c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743</v>
      </c>
      <c r="G195" s="21">
        <f t="shared" ref="G195" si="121">SUM(G186:G194)</f>
        <v>18</v>
      </c>
      <c r="H195" s="21">
        <f t="shared" ref="H195" si="122">SUM(H186:H194)</f>
        <v>31</v>
      </c>
      <c r="I195" s="21">
        <f t="shared" ref="I195" si="123">SUM(I186:I194)</f>
        <v>80</v>
      </c>
      <c r="J195" s="21">
        <f t="shared" ref="J195" si="124">SUM(J186:J194)</f>
        <v>676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1348</v>
      </c>
      <c r="G215" s="34">
        <f t="shared" ref="G215" si="141">G181+G185+G195+G200+G207+G214</f>
        <v>37</v>
      </c>
      <c r="H215" s="34">
        <f t="shared" ref="H215" si="142">H181+H185+H195+H200+H207+H214</f>
        <v>51</v>
      </c>
      <c r="I215" s="34">
        <f t="shared" ref="I215" si="143">I181+I185+I195+I200+I207+I214</f>
        <v>161</v>
      </c>
      <c r="J215" s="34">
        <f t="shared" ref="J215" si="144">J181+J185+J195+J200+J207+J214</f>
        <v>1240</v>
      </c>
      <c r="K215" s="35"/>
      <c r="L215" s="34">
        <f t="shared" ref="L215" ca="1" si="145">L181+L185+L195+L200+L207+L214</f>
        <v>0</v>
      </c>
    </row>
    <row r="216" spans="1:12" ht="25.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 t="s">
        <v>89</v>
      </c>
      <c r="F216" s="48">
        <v>245</v>
      </c>
      <c r="G216" s="48">
        <v>17</v>
      </c>
      <c r="H216" s="48">
        <v>19</v>
      </c>
      <c r="I216" s="48">
        <v>59</v>
      </c>
      <c r="J216" s="48">
        <v>432</v>
      </c>
      <c r="K216" s="49">
        <v>199</v>
      </c>
      <c r="L216" s="48"/>
    </row>
    <row r="217" spans="1:12" ht="15" x14ac:dyDescent="0.25">
      <c r="A217" s="25"/>
      <c r="B217" s="16"/>
      <c r="C217" s="11"/>
      <c r="D217" s="6" t="s">
        <v>47</v>
      </c>
      <c r="E217" s="50" t="s">
        <v>87</v>
      </c>
      <c r="F217" s="51">
        <v>60</v>
      </c>
      <c r="G217" s="51">
        <v>1</v>
      </c>
      <c r="H217" s="51">
        <v>0</v>
      </c>
      <c r="I217" s="51">
        <v>7</v>
      </c>
      <c r="J217" s="51">
        <v>49</v>
      </c>
      <c r="K217" s="52">
        <v>62</v>
      </c>
      <c r="L217" s="51"/>
    </row>
    <row r="218" spans="1:12" ht="15" x14ac:dyDescent="0.25">
      <c r="A218" s="25"/>
      <c r="B218" s="16"/>
      <c r="C218" s="11"/>
      <c r="D218" s="7" t="s">
        <v>22</v>
      </c>
      <c r="E218" s="50" t="s">
        <v>88</v>
      </c>
      <c r="F218" s="51">
        <v>200</v>
      </c>
      <c r="G218" s="51">
        <v>0</v>
      </c>
      <c r="H218" s="51">
        <v>0</v>
      </c>
      <c r="I218" s="51">
        <v>12</v>
      </c>
      <c r="J218" s="51">
        <v>48</v>
      </c>
      <c r="K218" s="52">
        <v>176</v>
      </c>
      <c r="L218" s="51"/>
    </row>
    <row r="219" spans="1:12" ht="15" x14ac:dyDescent="0.25">
      <c r="A219" s="25"/>
      <c r="B219" s="16"/>
      <c r="C219" s="11"/>
      <c r="D219" s="7" t="s">
        <v>23</v>
      </c>
      <c r="E219" s="50" t="s">
        <v>50</v>
      </c>
      <c r="F219" s="51">
        <v>20</v>
      </c>
      <c r="G219" s="51">
        <v>1</v>
      </c>
      <c r="H219" s="51">
        <v>0</v>
      </c>
      <c r="I219" s="51">
        <v>8</v>
      </c>
      <c r="J219" s="51">
        <v>40</v>
      </c>
      <c r="K219" s="52">
        <v>6</v>
      </c>
      <c r="L219" s="51">
        <v>64.19</v>
      </c>
    </row>
    <row r="220" spans="1:12" ht="15" x14ac:dyDescent="0.25">
      <c r="A220" s="25"/>
      <c r="B220" s="16"/>
      <c r="C220" s="11"/>
      <c r="D220" s="7" t="s">
        <v>24</v>
      </c>
      <c r="E220" s="50" t="s">
        <v>59</v>
      </c>
      <c r="F220" s="51" t="s">
        <v>59</v>
      </c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525</v>
      </c>
      <c r="G223" s="21">
        <f t="shared" ref="G223" si="146">SUM(G216:G222)</f>
        <v>19</v>
      </c>
      <c r="H223" s="21">
        <f t="shared" ref="H223" si="147">SUM(H216:H222)</f>
        <v>19</v>
      </c>
      <c r="I223" s="21">
        <f t="shared" ref="I223" si="148">SUM(I216:I222)</f>
        <v>86</v>
      </c>
      <c r="J223" s="21">
        <f t="shared" ref="J223" si="149">SUM(J216:J222)</f>
        <v>569</v>
      </c>
      <c r="K223" s="27"/>
      <c r="L223" s="21">
        <f t="shared" ref="L223:L265" si="150">SUM(L216:L222)</f>
        <v>64.19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525</v>
      </c>
      <c r="G257" s="34">
        <f t="shared" ref="G257" si="176">G223+G227+G237+G242+G249+G256</f>
        <v>19</v>
      </c>
      <c r="H257" s="34">
        <f t="shared" ref="H257" si="177">H223+H227+H237+H242+H249+H256</f>
        <v>19</v>
      </c>
      <c r="I257" s="34">
        <f t="shared" ref="I257" si="178">I223+I227+I237+I242+I249+I256</f>
        <v>86</v>
      </c>
      <c r="J257" s="34">
        <f t="shared" ref="J257" si="179">J223+J227+J237+J242+J249+J256</f>
        <v>569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 t="s">
        <v>59</v>
      </c>
      <c r="F258" s="48" t="s">
        <v>59</v>
      </c>
      <c r="G258" s="48" t="s">
        <v>59</v>
      </c>
      <c r="H258" s="48" t="s">
        <v>59</v>
      </c>
      <c r="I258" s="48" t="s">
        <v>59</v>
      </c>
      <c r="J258" s="48" t="s">
        <v>59</v>
      </c>
      <c r="K258" s="49" t="s">
        <v>59</v>
      </c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 t="s">
        <v>59</v>
      </c>
      <c r="G260" s="51" t="s">
        <v>59</v>
      </c>
      <c r="H260" s="51" t="s">
        <v>59</v>
      </c>
      <c r="I260" s="51" t="s">
        <v>59</v>
      </c>
      <c r="J260" s="51" t="s">
        <v>59</v>
      </c>
      <c r="K260" s="52" t="s">
        <v>59</v>
      </c>
      <c r="L260" s="51"/>
    </row>
    <row r="261" spans="1:12" ht="15" x14ac:dyDescent="0.25">
      <c r="A261" s="25"/>
      <c r="B261" s="16"/>
      <c r="C261" s="11"/>
      <c r="D261" s="7" t="s">
        <v>23</v>
      </c>
      <c r="E261" s="50" t="s">
        <v>59</v>
      </c>
      <c r="F261" s="51" t="s">
        <v>59</v>
      </c>
      <c r="G261" s="51" t="s">
        <v>59</v>
      </c>
      <c r="H261" s="51" t="s">
        <v>59</v>
      </c>
      <c r="I261" s="51" t="s">
        <v>59</v>
      </c>
      <c r="J261" s="51" t="s">
        <v>59</v>
      </c>
      <c r="K261" s="52" t="s">
        <v>59</v>
      </c>
      <c r="L261" s="51"/>
    </row>
    <row r="262" spans="1:12" ht="15" x14ac:dyDescent="0.25">
      <c r="A262" s="25"/>
      <c r="B262" s="16"/>
      <c r="C262" s="11"/>
      <c r="D262" s="7" t="s">
        <v>24</v>
      </c>
      <c r="E262" s="50" t="s">
        <v>59</v>
      </c>
      <c r="F262" s="51" t="s">
        <v>59</v>
      </c>
      <c r="G262" s="51" t="s">
        <v>59</v>
      </c>
      <c r="H262" s="51" t="s">
        <v>59</v>
      </c>
      <c r="I262" s="51" t="s">
        <v>59</v>
      </c>
      <c r="J262" s="51" t="s">
        <v>59</v>
      </c>
      <c r="K262" s="52" t="s">
        <v>59</v>
      </c>
      <c r="L262" s="51" t="s">
        <v>59</v>
      </c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25.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 t="s">
        <v>94</v>
      </c>
      <c r="F300" s="48">
        <v>245</v>
      </c>
      <c r="G300" s="48">
        <v>17</v>
      </c>
      <c r="H300" s="48">
        <v>15</v>
      </c>
      <c r="I300" s="48">
        <v>43</v>
      </c>
      <c r="J300" s="48">
        <v>365</v>
      </c>
      <c r="K300" s="49" t="s">
        <v>91</v>
      </c>
      <c r="L300" s="48" t="s">
        <v>59</v>
      </c>
    </row>
    <row r="301" spans="1:12" ht="15" x14ac:dyDescent="0.25">
      <c r="A301" s="25"/>
      <c r="B301" s="16"/>
      <c r="C301" s="11"/>
      <c r="D301" s="6"/>
      <c r="E301" s="50" t="s">
        <v>59</v>
      </c>
      <c r="F301" s="51" t="s">
        <v>59</v>
      </c>
      <c r="G301" s="51" t="s">
        <v>59</v>
      </c>
      <c r="H301" s="51" t="s">
        <v>59</v>
      </c>
      <c r="I301" s="51" t="s">
        <v>59</v>
      </c>
      <c r="J301" s="51" t="s">
        <v>59</v>
      </c>
      <c r="K301" s="52" t="s">
        <v>59</v>
      </c>
      <c r="L301" s="51" t="s">
        <v>59</v>
      </c>
    </row>
    <row r="302" spans="1:12" ht="15" x14ac:dyDescent="0.25">
      <c r="A302" s="25"/>
      <c r="B302" s="16"/>
      <c r="C302" s="11"/>
      <c r="D302" s="7" t="s">
        <v>22</v>
      </c>
      <c r="E302" s="50" t="s">
        <v>95</v>
      </c>
      <c r="F302" s="51">
        <v>200</v>
      </c>
      <c r="G302" s="51">
        <v>0</v>
      </c>
      <c r="H302" s="51">
        <v>0</v>
      </c>
      <c r="I302" s="51">
        <v>11</v>
      </c>
      <c r="J302" s="51">
        <v>45</v>
      </c>
      <c r="K302" s="52">
        <v>376</v>
      </c>
      <c r="L302" s="51" t="s">
        <v>59</v>
      </c>
    </row>
    <row r="303" spans="1:12" ht="15" x14ac:dyDescent="0.25">
      <c r="A303" s="25"/>
      <c r="B303" s="16"/>
      <c r="C303" s="11"/>
      <c r="D303" s="7" t="s">
        <v>23</v>
      </c>
      <c r="E303" s="50" t="s">
        <v>50</v>
      </c>
      <c r="F303" s="51">
        <v>20</v>
      </c>
      <c r="G303" s="51">
        <v>1</v>
      </c>
      <c r="H303" s="51">
        <v>0</v>
      </c>
      <c r="I303" s="51">
        <v>8</v>
      </c>
      <c r="J303" s="51">
        <v>40</v>
      </c>
      <c r="K303" s="52">
        <v>6</v>
      </c>
      <c r="L303" s="51" t="s">
        <v>59</v>
      </c>
    </row>
    <row r="304" spans="1:12" ht="15" x14ac:dyDescent="0.25">
      <c r="A304" s="25"/>
      <c r="B304" s="16"/>
      <c r="C304" s="11"/>
      <c r="D304" s="7" t="s">
        <v>24</v>
      </c>
      <c r="E304" s="50" t="s">
        <v>90</v>
      </c>
      <c r="F304" s="51">
        <v>100</v>
      </c>
      <c r="G304" s="51">
        <v>1</v>
      </c>
      <c r="H304" s="51">
        <v>0</v>
      </c>
      <c r="I304" s="51">
        <v>8</v>
      </c>
      <c r="J304" s="51">
        <v>43</v>
      </c>
      <c r="K304" s="52">
        <v>9</v>
      </c>
      <c r="L304" s="51">
        <v>64.19</v>
      </c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565</v>
      </c>
      <c r="G307" s="21">
        <f t="shared" ref="G307" si="215">SUM(G300:G306)</f>
        <v>19</v>
      </c>
      <c r="H307" s="21">
        <f t="shared" ref="H307" si="216">SUM(H300:H306)</f>
        <v>15</v>
      </c>
      <c r="I307" s="21">
        <f t="shared" ref="I307" si="217">SUM(I300:I306)</f>
        <v>70</v>
      </c>
      <c r="J307" s="21">
        <f t="shared" ref="J307" si="218">SUM(J300:J306)</f>
        <v>493</v>
      </c>
      <c r="K307" s="27"/>
      <c r="L307" s="21">
        <f t="shared" ref="L307:L349" si="219">SUM(L300:L306)</f>
        <v>64.19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59</v>
      </c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 t="s">
        <v>93</v>
      </c>
      <c r="F313" s="51">
        <v>267</v>
      </c>
      <c r="G313" s="51">
        <v>5</v>
      </c>
      <c r="H313" s="51">
        <v>7</v>
      </c>
      <c r="I313" s="51">
        <v>11</v>
      </c>
      <c r="J313" s="51">
        <v>132</v>
      </c>
      <c r="K313" s="52" t="s">
        <v>92</v>
      </c>
      <c r="L313" s="51"/>
    </row>
    <row r="314" spans="1:12" ht="15" x14ac:dyDescent="0.25">
      <c r="A314" s="25"/>
      <c r="B314" s="16"/>
      <c r="C314" s="11"/>
      <c r="D314" s="7" t="s">
        <v>29</v>
      </c>
      <c r="E314" s="50" t="s">
        <v>78</v>
      </c>
      <c r="F314" s="51">
        <v>110</v>
      </c>
      <c r="G314" s="51">
        <v>8</v>
      </c>
      <c r="H314" s="51">
        <v>6</v>
      </c>
      <c r="I314" s="51">
        <v>44</v>
      </c>
      <c r="J314" s="51">
        <v>263</v>
      </c>
      <c r="K314" s="52">
        <v>397</v>
      </c>
      <c r="L314" s="51"/>
    </row>
    <row r="315" spans="1:12" ht="15" x14ac:dyDescent="0.25">
      <c r="A315" s="25"/>
      <c r="B315" s="16"/>
      <c r="C315" s="11"/>
      <c r="D315" s="7" t="s">
        <v>30</v>
      </c>
      <c r="E315" s="50" t="s">
        <v>59</v>
      </c>
      <c r="F315" s="51" t="s">
        <v>59</v>
      </c>
      <c r="G315" s="51" t="s">
        <v>59</v>
      </c>
      <c r="H315" s="51" t="s">
        <v>59</v>
      </c>
      <c r="I315" s="51" t="s">
        <v>59</v>
      </c>
      <c r="J315" s="51" t="s">
        <v>59</v>
      </c>
      <c r="K315" s="52" t="s">
        <v>59</v>
      </c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49</v>
      </c>
      <c r="F316" s="51">
        <v>200</v>
      </c>
      <c r="G316" s="51">
        <v>1</v>
      </c>
      <c r="H316" s="51">
        <v>0</v>
      </c>
      <c r="I316" s="51">
        <v>32</v>
      </c>
      <c r="J316" s="51">
        <v>133</v>
      </c>
      <c r="K316" s="52">
        <v>343</v>
      </c>
      <c r="L316" s="51"/>
    </row>
    <row r="317" spans="1:12" ht="15" x14ac:dyDescent="0.25">
      <c r="A317" s="25"/>
      <c r="B317" s="16"/>
      <c r="C317" s="11"/>
      <c r="D317" s="7" t="s">
        <v>32</v>
      </c>
      <c r="E317" s="50" t="s">
        <v>56</v>
      </c>
      <c r="F317" s="51">
        <v>20</v>
      </c>
      <c r="G317" s="51">
        <v>5</v>
      </c>
      <c r="H317" s="51">
        <v>6</v>
      </c>
      <c r="I317" s="51">
        <v>10</v>
      </c>
      <c r="J317" s="51">
        <v>73</v>
      </c>
      <c r="K317" s="52">
        <v>6</v>
      </c>
      <c r="L317" s="51"/>
    </row>
    <row r="318" spans="1:12" ht="15" x14ac:dyDescent="0.25">
      <c r="A318" s="25"/>
      <c r="B318" s="16"/>
      <c r="C318" s="11"/>
      <c r="D318" s="7" t="s">
        <v>33</v>
      </c>
      <c r="E318" s="50" t="s">
        <v>58</v>
      </c>
      <c r="F318" s="51">
        <v>20</v>
      </c>
      <c r="G318" s="51">
        <v>1</v>
      </c>
      <c r="H318" s="51">
        <f t="shared" ref="H318" si="225">H276</f>
        <v>0</v>
      </c>
      <c r="I318" s="51">
        <v>1</v>
      </c>
      <c r="J318" s="51">
        <v>60</v>
      </c>
      <c r="K318" s="52">
        <v>6</v>
      </c>
      <c r="L318" s="51">
        <v>40</v>
      </c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617</v>
      </c>
      <c r="G321" s="21">
        <f t="shared" ref="G321" si="226">SUM(G312:G320)</f>
        <v>20</v>
      </c>
      <c r="H321" s="21">
        <f t="shared" ref="H321" si="227">SUM(H312:H320)</f>
        <v>19</v>
      </c>
      <c r="I321" s="21">
        <f t="shared" ref="I321" si="228">SUM(I312:I320)</f>
        <v>98</v>
      </c>
      <c r="J321" s="21">
        <f t="shared" ref="J321" si="229">SUM(J312:J320)</f>
        <v>661</v>
      </c>
      <c r="K321" s="27"/>
      <c r="L321" s="21">
        <f t="shared" ref="L321" ca="1" si="230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1">SUM(G322:G325)</f>
        <v>0</v>
      </c>
      <c r="H326" s="21">
        <f t="shared" ref="H326" si="232">SUM(H322:H325)</f>
        <v>0</v>
      </c>
      <c r="I326" s="21">
        <f t="shared" ref="I326" si="233">SUM(I322:I325)</f>
        <v>0</v>
      </c>
      <c r="J326" s="21">
        <f t="shared" ref="J326" si="234">SUM(J322:J325)</f>
        <v>0</v>
      </c>
      <c r="K326" s="27"/>
      <c r="L326" s="21">
        <f t="shared" ref="L326" ca="1" si="235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6">SUM(G327:G332)</f>
        <v>0</v>
      </c>
      <c r="H333" s="21">
        <f t="shared" ref="H333" si="237">SUM(H327:H332)</f>
        <v>0</v>
      </c>
      <c r="I333" s="21">
        <f t="shared" ref="I333" si="238">SUM(I327:I332)</f>
        <v>0</v>
      </c>
      <c r="J333" s="21">
        <f t="shared" ref="J333" si="239">SUM(J327:J332)</f>
        <v>0</v>
      </c>
      <c r="K333" s="27"/>
      <c r="L333" s="21">
        <f t="shared" ref="L333" ca="1" si="240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1">SUM(G334:G339)</f>
        <v>0</v>
      </c>
      <c r="H340" s="21">
        <f t="shared" ref="H340" si="242">SUM(H334:H339)</f>
        <v>0</v>
      </c>
      <c r="I340" s="21">
        <f t="shared" ref="I340" si="243">SUM(I334:I339)</f>
        <v>0</v>
      </c>
      <c r="J340" s="21">
        <f t="shared" ref="J340" si="244">SUM(J334:J339)</f>
        <v>0</v>
      </c>
      <c r="K340" s="27"/>
      <c r="L340" s="21">
        <f t="shared" ref="L340" ca="1" si="245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1182</v>
      </c>
      <c r="G341" s="34">
        <f t="shared" ref="G341" si="246">G307+G311+G321+G326+G333+G340</f>
        <v>39</v>
      </c>
      <c r="H341" s="34">
        <f t="shared" ref="H341" si="247">H307+H311+H321+H326+H333+H340</f>
        <v>34</v>
      </c>
      <c r="I341" s="34">
        <f t="shared" ref="I341" si="248">I307+I311+I321+I326+I333+I340</f>
        <v>168</v>
      </c>
      <c r="J341" s="34">
        <f t="shared" ref="J341" si="249">J307+J311+J321+J326+J333+J340</f>
        <v>1154</v>
      </c>
      <c r="K341" s="35"/>
      <c r="L341" s="34">
        <f t="shared" ref="L341" ca="1" si="250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 t="s">
        <v>97</v>
      </c>
      <c r="F342" s="48">
        <v>260</v>
      </c>
      <c r="G342" s="48">
        <v>15</v>
      </c>
      <c r="H342" s="48">
        <v>18</v>
      </c>
      <c r="I342" s="48">
        <v>45</v>
      </c>
      <c r="J342" s="48">
        <v>369</v>
      </c>
      <c r="K342" s="49" t="s">
        <v>96</v>
      </c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 t="s">
        <v>98</v>
      </c>
      <c r="F344" s="51">
        <v>200</v>
      </c>
      <c r="G344" s="51">
        <v>0</v>
      </c>
      <c r="H344" s="51">
        <v>0</v>
      </c>
      <c r="I344" s="51">
        <v>12</v>
      </c>
      <c r="J344" s="51">
        <v>54</v>
      </c>
      <c r="K344" s="52">
        <v>377</v>
      </c>
      <c r="L344" s="51"/>
    </row>
    <row r="345" spans="1:12" ht="15" x14ac:dyDescent="0.25">
      <c r="A345" s="15"/>
      <c r="B345" s="16"/>
      <c r="C345" s="11"/>
      <c r="D345" s="7" t="s">
        <v>23</v>
      </c>
      <c r="E345" s="50" t="s">
        <v>67</v>
      </c>
      <c r="F345" s="51">
        <v>70</v>
      </c>
      <c r="G345" s="51">
        <v>5</v>
      </c>
      <c r="H345" s="51">
        <v>0.64</v>
      </c>
      <c r="I345" s="51">
        <v>29</v>
      </c>
      <c r="J345" s="51">
        <v>142</v>
      </c>
      <c r="K345" s="52">
        <v>6</v>
      </c>
      <c r="L345" s="51">
        <v>64.19</v>
      </c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530</v>
      </c>
      <c r="G349" s="21">
        <f t="shared" ref="G349" si="251">SUM(G342:G348)</f>
        <v>20</v>
      </c>
      <c r="H349" s="21">
        <f t="shared" ref="H349" si="252">SUM(H342:H348)</f>
        <v>18.64</v>
      </c>
      <c r="I349" s="21">
        <f t="shared" ref="I349" si="253">SUM(I342:I348)</f>
        <v>86</v>
      </c>
      <c r="J349" s="21">
        <f t="shared" ref="J349" si="254">SUM(J342:J348)</f>
        <v>565</v>
      </c>
      <c r="K349" s="27"/>
      <c r="L349" s="21">
        <f t="shared" si="219"/>
        <v>64.19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5">SUM(G350:G352)</f>
        <v>0</v>
      </c>
      <c r="H353" s="21">
        <f t="shared" ref="H353" si="256">SUM(H350:H352)</f>
        <v>0</v>
      </c>
      <c r="I353" s="21">
        <f t="shared" ref="I353" si="257">SUM(I350:I352)</f>
        <v>0</v>
      </c>
      <c r="J353" s="21">
        <f t="shared" ref="J353" si="258">SUM(J350:J352)</f>
        <v>0</v>
      </c>
      <c r="K353" s="27"/>
      <c r="L353" s="21">
        <f t="shared" ref="L353" ca="1" si="259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 t="s">
        <v>100</v>
      </c>
      <c r="F355" s="51">
        <v>261</v>
      </c>
      <c r="G355" s="51">
        <v>5</v>
      </c>
      <c r="H355" s="51">
        <v>4</v>
      </c>
      <c r="I355" s="51">
        <v>17</v>
      </c>
      <c r="J355" s="51">
        <v>136</v>
      </c>
      <c r="K355" s="52" t="s">
        <v>99</v>
      </c>
      <c r="L355" s="51"/>
    </row>
    <row r="356" spans="1:12" ht="15" x14ac:dyDescent="0.25">
      <c r="A356" s="15"/>
      <c r="B356" s="16"/>
      <c r="C356" s="11"/>
      <c r="D356" s="7" t="s">
        <v>29</v>
      </c>
      <c r="E356" s="50" t="s">
        <v>101</v>
      </c>
      <c r="F356" s="51">
        <v>170</v>
      </c>
      <c r="G356" s="51">
        <v>25</v>
      </c>
      <c r="H356" s="51">
        <v>19</v>
      </c>
      <c r="I356" s="51">
        <v>48</v>
      </c>
      <c r="J356" s="51">
        <v>459</v>
      </c>
      <c r="K356" s="52">
        <v>233</v>
      </c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103</v>
      </c>
      <c r="F358" s="51">
        <v>200</v>
      </c>
      <c r="G358" s="51">
        <v>0</v>
      </c>
      <c r="H358" s="51">
        <v>0</v>
      </c>
      <c r="I358" s="51">
        <v>14</v>
      </c>
      <c r="J358" s="51">
        <v>56</v>
      </c>
      <c r="K358" s="52">
        <v>377</v>
      </c>
      <c r="L358" s="51"/>
    </row>
    <row r="359" spans="1:12" ht="15" x14ac:dyDescent="0.25">
      <c r="A359" s="15"/>
      <c r="B359" s="16"/>
      <c r="C359" s="11"/>
      <c r="D359" s="7" t="s">
        <v>32</v>
      </c>
      <c r="E359" s="50" t="s">
        <v>102</v>
      </c>
      <c r="F359" s="51">
        <v>30</v>
      </c>
      <c r="G359" s="51">
        <v>2</v>
      </c>
      <c r="H359" s="51">
        <v>1</v>
      </c>
      <c r="I359" s="51">
        <v>15</v>
      </c>
      <c r="J359" s="51">
        <v>79</v>
      </c>
      <c r="K359" s="52">
        <v>6</v>
      </c>
      <c r="L359" s="51">
        <v>40</v>
      </c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661</v>
      </c>
      <c r="G363" s="21">
        <f t="shared" ref="G363" si="260">SUM(G354:G362)</f>
        <v>32</v>
      </c>
      <c r="H363" s="21">
        <f t="shared" ref="H363" si="261">SUM(H354:H362)</f>
        <v>24</v>
      </c>
      <c r="I363" s="21">
        <f t="shared" ref="I363" si="262">SUM(I354:I362)</f>
        <v>94</v>
      </c>
      <c r="J363" s="21">
        <f t="shared" ref="J363" si="263">SUM(J354:J362)</f>
        <v>730</v>
      </c>
      <c r="K363" s="27"/>
      <c r="L363" s="21">
        <f t="shared" ref="L363" ca="1" si="264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5">SUM(G364:G367)</f>
        <v>0</v>
      </c>
      <c r="H368" s="21">
        <f t="shared" ref="H368" si="266">SUM(H364:H367)</f>
        <v>0</v>
      </c>
      <c r="I368" s="21">
        <f t="shared" ref="I368" si="267">SUM(I364:I367)</f>
        <v>0</v>
      </c>
      <c r="J368" s="21">
        <f t="shared" ref="J368" si="268">SUM(J364:J367)</f>
        <v>0</v>
      </c>
      <c r="K368" s="27"/>
      <c r="L368" s="21">
        <f t="shared" ref="L368" ca="1" si="269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70">SUM(G369:G374)</f>
        <v>0</v>
      </c>
      <c r="H375" s="21">
        <f t="shared" ref="H375" si="271">SUM(H369:H374)</f>
        <v>0</v>
      </c>
      <c r="I375" s="21">
        <f t="shared" ref="I375" si="272">SUM(I369:I374)</f>
        <v>0</v>
      </c>
      <c r="J375" s="21">
        <f t="shared" ref="J375" si="273">SUM(J369:J374)</f>
        <v>0</v>
      </c>
      <c r="K375" s="27"/>
      <c r="L375" s="21">
        <f t="shared" ref="L375" ca="1" si="274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5">SUM(G376:G381)</f>
        <v>0</v>
      </c>
      <c r="H382" s="21">
        <f t="shared" ref="H382" si="276">SUM(H376:H381)</f>
        <v>0</v>
      </c>
      <c r="I382" s="21">
        <f t="shared" ref="I382" si="277">SUM(I376:I381)</f>
        <v>0</v>
      </c>
      <c r="J382" s="21">
        <f t="shared" ref="J382" si="278">SUM(J376:J381)</f>
        <v>0</v>
      </c>
      <c r="K382" s="27"/>
      <c r="L382" s="21">
        <f t="shared" ref="L382" ca="1" si="279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1191</v>
      </c>
      <c r="G383" s="34">
        <f t="shared" ref="G383" si="280">G349+G353+G363+G368+G375+G382</f>
        <v>52</v>
      </c>
      <c r="H383" s="34">
        <f t="shared" ref="H383" si="281">H349+H353+H363+H368+H375+H382</f>
        <v>42.64</v>
      </c>
      <c r="I383" s="34">
        <f t="shared" ref="I383" si="282">I349+I353+I363+I368+I375+I382</f>
        <v>180</v>
      </c>
      <c r="J383" s="34">
        <f t="shared" ref="J383" si="283">J349+J353+J363+J368+J375+J382</f>
        <v>1295</v>
      </c>
      <c r="K383" s="35"/>
      <c r="L383" s="34">
        <f t="shared" ref="L383" ca="1" si="284">L349+L353+L363+L368+L375+L382</f>
        <v>0</v>
      </c>
    </row>
    <row r="384" spans="1:12" ht="25.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 t="s">
        <v>105</v>
      </c>
      <c r="F384" s="48">
        <v>245</v>
      </c>
      <c r="G384" s="48">
        <v>15</v>
      </c>
      <c r="H384" s="48">
        <v>16</v>
      </c>
      <c r="I384" s="48">
        <v>39</v>
      </c>
      <c r="J384" s="48">
        <v>368</v>
      </c>
      <c r="K384" s="49">
        <v>312</v>
      </c>
      <c r="L384" s="48"/>
    </row>
    <row r="385" spans="1:12" ht="15" x14ac:dyDescent="0.25">
      <c r="A385" s="25"/>
      <c r="B385" s="16"/>
      <c r="C385" s="11"/>
      <c r="D385" s="6" t="s">
        <v>47</v>
      </c>
      <c r="E385" s="50" t="s">
        <v>104</v>
      </c>
      <c r="F385" s="51">
        <v>60</v>
      </c>
      <c r="G385" s="51">
        <v>1</v>
      </c>
      <c r="H385" s="51">
        <v>4</v>
      </c>
      <c r="I385" s="51">
        <v>5</v>
      </c>
      <c r="J385" s="51">
        <v>56</v>
      </c>
      <c r="K385" s="52">
        <v>52</v>
      </c>
      <c r="L385" s="51"/>
    </row>
    <row r="386" spans="1:12" ht="15" x14ac:dyDescent="0.25">
      <c r="A386" s="25"/>
      <c r="B386" s="16"/>
      <c r="C386" s="11"/>
      <c r="D386" s="7" t="s">
        <v>22</v>
      </c>
      <c r="E386" s="50" t="s">
        <v>66</v>
      </c>
      <c r="F386" s="51">
        <v>200</v>
      </c>
      <c r="G386" s="51">
        <v>0</v>
      </c>
      <c r="H386" s="51">
        <v>0</v>
      </c>
      <c r="I386" s="51">
        <v>10</v>
      </c>
      <c r="J386" s="51">
        <v>40</v>
      </c>
      <c r="K386" s="52">
        <v>376</v>
      </c>
      <c r="L386" s="51"/>
    </row>
    <row r="387" spans="1:12" ht="15" x14ac:dyDescent="0.25">
      <c r="A387" s="25"/>
      <c r="B387" s="16"/>
      <c r="C387" s="11"/>
      <c r="D387" s="7" t="s">
        <v>23</v>
      </c>
      <c r="E387" s="50" t="s">
        <v>106</v>
      </c>
      <c r="F387" s="51">
        <v>70</v>
      </c>
      <c r="G387" s="51">
        <v>4</v>
      </c>
      <c r="H387" s="51">
        <v>1</v>
      </c>
      <c r="I387" s="51">
        <v>27</v>
      </c>
      <c r="J387" s="51">
        <v>132</v>
      </c>
      <c r="K387" s="52">
        <v>6</v>
      </c>
      <c r="L387" s="51">
        <v>64.19</v>
      </c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575</v>
      </c>
      <c r="G391" s="21">
        <f t="shared" ref="G391" si="285">SUM(G384:G390)</f>
        <v>20</v>
      </c>
      <c r="H391" s="21">
        <f t="shared" ref="H391" si="286">SUM(H384:H390)</f>
        <v>21</v>
      </c>
      <c r="I391" s="21">
        <f t="shared" ref="I391" si="287">SUM(I384:I390)</f>
        <v>81</v>
      </c>
      <c r="J391" s="21">
        <f t="shared" ref="J391" si="288">SUM(J384:J390)</f>
        <v>596</v>
      </c>
      <c r="K391" s="27"/>
      <c r="L391" s="21">
        <f t="shared" ref="L391:L433" si="289">SUM(L384:L390)</f>
        <v>64.19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90">SUM(G392:G394)</f>
        <v>0</v>
      </c>
      <c r="H395" s="21">
        <f t="shared" ref="H395" si="291">SUM(H392:H394)</f>
        <v>0</v>
      </c>
      <c r="I395" s="21">
        <f t="shared" ref="I395" si="292">SUM(I392:I394)</f>
        <v>0</v>
      </c>
      <c r="J395" s="21">
        <f t="shared" ref="J395" si="293">SUM(J392:J394)</f>
        <v>0</v>
      </c>
      <c r="K395" s="27"/>
      <c r="L395" s="21">
        <f t="shared" ref="L395" ca="1" si="294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25.5" x14ac:dyDescent="0.25">
      <c r="A397" s="25"/>
      <c r="B397" s="16"/>
      <c r="C397" s="11"/>
      <c r="D397" s="7" t="s">
        <v>28</v>
      </c>
      <c r="E397" s="50" t="s">
        <v>107</v>
      </c>
      <c r="F397" s="51">
        <v>260</v>
      </c>
      <c r="G397" s="51">
        <v>2</v>
      </c>
      <c r="H397" s="51">
        <v>6</v>
      </c>
      <c r="I397" s="51">
        <v>8</v>
      </c>
      <c r="J397" s="51">
        <v>106</v>
      </c>
      <c r="K397" s="52">
        <v>88</v>
      </c>
      <c r="L397" s="51"/>
    </row>
    <row r="398" spans="1:12" ht="15" x14ac:dyDescent="0.25">
      <c r="A398" s="25"/>
      <c r="B398" s="16"/>
      <c r="C398" s="11"/>
      <c r="D398" s="7" t="s">
        <v>29</v>
      </c>
      <c r="E398" s="50" t="s">
        <v>108</v>
      </c>
      <c r="F398" s="51">
        <v>185</v>
      </c>
      <c r="G398" s="51">
        <v>7</v>
      </c>
      <c r="H398" s="51">
        <v>13</v>
      </c>
      <c r="I398" s="51">
        <v>33</v>
      </c>
      <c r="J398" s="51">
        <v>281</v>
      </c>
      <c r="K398" s="52">
        <v>173</v>
      </c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55</v>
      </c>
      <c r="F400" s="51">
        <v>200</v>
      </c>
      <c r="G400" s="51">
        <v>0</v>
      </c>
      <c r="H400" s="51">
        <v>0</v>
      </c>
      <c r="I400" s="51">
        <v>28</v>
      </c>
      <c r="J400" s="51">
        <v>115</v>
      </c>
      <c r="K400" s="52">
        <v>342</v>
      </c>
      <c r="L400" s="51"/>
    </row>
    <row r="401" spans="1:12" ht="15" x14ac:dyDescent="0.25">
      <c r="A401" s="25"/>
      <c r="B401" s="16"/>
      <c r="C401" s="11"/>
      <c r="D401" s="7" t="s">
        <v>32</v>
      </c>
      <c r="E401" s="50" t="s">
        <v>56</v>
      </c>
      <c r="F401" s="51">
        <v>20</v>
      </c>
      <c r="G401" s="51">
        <v>5</v>
      </c>
      <c r="H401" s="51">
        <v>6</v>
      </c>
      <c r="I401" s="51">
        <v>10</v>
      </c>
      <c r="J401" s="51">
        <v>73</v>
      </c>
      <c r="K401" s="52">
        <v>6</v>
      </c>
      <c r="L401" s="51"/>
    </row>
    <row r="402" spans="1:12" ht="15" x14ac:dyDescent="0.25">
      <c r="A402" s="25"/>
      <c r="B402" s="16"/>
      <c r="C402" s="11"/>
      <c r="D402" s="7" t="s">
        <v>33</v>
      </c>
      <c r="E402" s="50" t="s">
        <v>50</v>
      </c>
      <c r="F402" s="51">
        <v>20</v>
      </c>
      <c r="G402" s="51">
        <v>1</v>
      </c>
      <c r="H402" s="51">
        <v>0</v>
      </c>
      <c r="I402" s="51">
        <v>1</v>
      </c>
      <c r="J402" s="51">
        <v>60</v>
      </c>
      <c r="K402" s="52">
        <v>6</v>
      </c>
      <c r="L402" s="51">
        <v>40</v>
      </c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685</v>
      </c>
      <c r="G405" s="21">
        <f t="shared" ref="G405" si="295">SUM(G396:G404)</f>
        <v>15</v>
      </c>
      <c r="H405" s="21">
        <f t="shared" ref="H405" si="296">SUM(H396:H404)</f>
        <v>25</v>
      </c>
      <c r="I405" s="21">
        <f t="shared" ref="I405" si="297">SUM(I396:I404)</f>
        <v>80</v>
      </c>
      <c r="J405" s="21">
        <f t="shared" ref="J405" si="298">SUM(J396:J404)</f>
        <v>635</v>
      </c>
      <c r="K405" s="27"/>
      <c r="L405" s="21">
        <f t="shared" ref="L405" ca="1" si="299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300">SUM(G406:G409)</f>
        <v>0</v>
      </c>
      <c r="H410" s="21">
        <f t="shared" ref="H410" si="301">SUM(H406:H409)</f>
        <v>0</v>
      </c>
      <c r="I410" s="21">
        <f t="shared" ref="I410" si="302">SUM(I406:I409)</f>
        <v>0</v>
      </c>
      <c r="J410" s="21">
        <f t="shared" ref="J410" si="303">SUM(J406:J409)</f>
        <v>0</v>
      </c>
      <c r="K410" s="27"/>
      <c r="L410" s="21">
        <f t="shared" ref="L410" ca="1" si="304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5">SUM(G411:G416)</f>
        <v>0</v>
      </c>
      <c r="H417" s="21">
        <f t="shared" ref="H417" si="306">SUM(H411:H416)</f>
        <v>0</v>
      </c>
      <c r="I417" s="21">
        <f t="shared" ref="I417" si="307">SUM(I411:I416)</f>
        <v>0</v>
      </c>
      <c r="J417" s="21">
        <f t="shared" ref="J417" si="308">SUM(J411:J416)</f>
        <v>0</v>
      </c>
      <c r="K417" s="27"/>
      <c r="L417" s="21">
        <f t="shared" ref="L417" ca="1" si="309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10">SUM(G418:G423)</f>
        <v>0</v>
      </c>
      <c r="H424" s="21">
        <f t="shared" ref="H424" si="311">SUM(H418:H423)</f>
        <v>0</v>
      </c>
      <c r="I424" s="21">
        <f t="shared" ref="I424" si="312">SUM(I418:I423)</f>
        <v>0</v>
      </c>
      <c r="J424" s="21">
        <f t="shared" ref="J424" si="313">SUM(J418:J423)</f>
        <v>0</v>
      </c>
      <c r="K424" s="27"/>
      <c r="L424" s="21">
        <f t="shared" ref="L424" ca="1" si="314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1260</v>
      </c>
      <c r="G425" s="34">
        <f t="shared" ref="G425" si="315">G391+G395+G405+G410+G417+G424</f>
        <v>35</v>
      </c>
      <c r="H425" s="34">
        <f t="shared" ref="H425" si="316">H391+H395+H405+H410+H417+H424</f>
        <v>46</v>
      </c>
      <c r="I425" s="34">
        <f t="shared" ref="I425" si="317">I391+I395+I405+I410+I417+I424</f>
        <v>161</v>
      </c>
      <c r="J425" s="34">
        <f t="shared" ref="J425" si="318">J391+J395+J405+J410+J417+J424</f>
        <v>1231</v>
      </c>
      <c r="K425" s="35"/>
      <c r="L425" s="34">
        <f t="shared" ref="L425" ca="1" si="319">L391+L395+L405+L410+L417+L424</f>
        <v>0</v>
      </c>
    </row>
    <row r="426" spans="1:12" ht="25.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 t="s">
        <v>110</v>
      </c>
      <c r="F426" s="48">
        <v>285</v>
      </c>
      <c r="G426" s="48">
        <v>12</v>
      </c>
      <c r="H426" s="48">
        <v>16</v>
      </c>
      <c r="I426" s="48">
        <v>40</v>
      </c>
      <c r="J426" s="48">
        <v>300</v>
      </c>
      <c r="K426" s="49" t="s">
        <v>109</v>
      </c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 t="s">
        <v>111</v>
      </c>
      <c r="F428" s="51">
        <v>200</v>
      </c>
      <c r="G428" s="51">
        <v>0</v>
      </c>
      <c r="H428" s="51">
        <v>0</v>
      </c>
      <c r="I428" s="51">
        <v>11</v>
      </c>
      <c r="J428" s="51">
        <v>64</v>
      </c>
      <c r="K428" s="52">
        <v>377</v>
      </c>
      <c r="L428" s="51"/>
    </row>
    <row r="429" spans="1:12" ht="15" x14ac:dyDescent="0.25">
      <c r="A429" s="25"/>
      <c r="B429" s="16"/>
      <c r="C429" s="11"/>
      <c r="D429" s="7" t="s">
        <v>23</v>
      </c>
      <c r="E429" s="50" t="s">
        <v>67</v>
      </c>
      <c r="F429" s="51">
        <v>40</v>
      </c>
      <c r="G429" s="51">
        <v>2.84</v>
      </c>
      <c r="H429" s="51">
        <v>0</v>
      </c>
      <c r="I429" s="51">
        <v>18</v>
      </c>
      <c r="J429" s="51">
        <v>87</v>
      </c>
      <c r="K429" s="52">
        <v>6</v>
      </c>
      <c r="L429" s="51">
        <v>64.19</v>
      </c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525</v>
      </c>
      <c r="G433" s="21">
        <f t="shared" ref="G433" si="320">SUM(G426:G432)</f>
        <v>14.84</v>
      </c>
      <c r="H433" s="21">
        <f t="shared" ref="H433" si="321">SUM(H426:H432)</f>
        <v>16</v>
      </c>
      <c r="I433" s="21">
        <f t="shared" ref="I433" si="322">SUM(I426:I432)</f>
        <v>69</v>
      </c>
      <c r="J433" s="21">
        <f t="shared" ref="J433" si="323">SUM(J426:J432)</f>
        <v>451</v>
      </c>
      <c r="K433" s="27"/>
      <c r="L433" s="21">
        <f t="shared" si="289"/>
        <v>64.19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4">SUM(G434:G436)</f>
        <v>0</v>
      </c>
      <c r="H437" s="21">
        <f t="shared" ref="H437" si="325">SUM(H434:H436)</f>
        <v>0</v>
      </c>
      <c r="I437" s="21">
        <f t="shared" ref="I437" si="326">SUM(I434:I436)</f>
        <v>0</v>
      </c>
      <c r="J437" s="21">
        <f t="shared" ref="J437" si="327">SUM(J434:J436)</f>
        <v>0</v>
      </c>
      <c r="K437" s="27"/>
      <c r="L437" s="21">
        <f t="shared" ref="L437" ca="1" si="328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25.5" x14ac:dyDescent="0.25">
      <c r="A439" s="25"/>
      <c r="B439" s="16"/>
      <c r="C439" s="11"/>
      <c r="D439" s="7" t="s">
        <v>28</v>
      </c>
      <c r="E439" s="50" t="s">
        <v>113</v>
      </c>
      <c r="F439" s="51">
        <v>261</v>
      </c>
      <c r="G439" s="51">
        <v>4</v>
      </c>
      <c r="H439" s="51">
        <v>4</v>
      </c>
      <c r="I439" s="51">
        <v>14</v>
      </c>
      <c r="J439" s="51">
        <v>116</v>
      </c>
      <c r="K439" s="52" t="s">
        <v>112</v>
      </c>
      <c r="L439" s="51"/>
    </row>
    <row r="440" spans="1:12" ht="15" x14ac:dyDescent="0.25">
      <c r="A440" s="25"/>
      <c r="B440" s="16"/>
      <c r="C440" s="11"/>
      <c r="D440" s="7" t="s">
        <v>29</v>
      </c>
      <c r="E440" s="50" t="s">
        <v>114</v>
      </c>
      <c r="F440" s="51">
        <v>185</v>
      </c>
      <c r="G440" s="51">
        <v>6</v>
      </c>
      <c r="H440" s="51">
        <v>13</v>
      </c>
      <c r="I440" s="51">
        <v>34</v>
      </c>
      <c r="J440" s="51">
        <v>278</v>
      </c>
      <c r="K440" s="52">
        <v>174</v>
      </c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62</v>
      </c>
      <c r="F442" s="51">
        <v>200</v>
      </c>
      <c r="G442" s="51">
        <v>0</v>
      </c>
      <c r="H442" s="51">
        <v>0</v>
      </c>
      <c r="I442" s="51">
        <v>14</v>
      </c>
      <c r="J442" s="51">
        <v>56</v>
      </c>
      <c r="K442" s="52">
        <v>377</v>
      </c>
      <c r="L442" s="51"/>
    </row>
    <row r="443" spans="1:12" ht="15" x14ac:dyDescent="0.25">
      <c r="A443" s="25"/>
      <c r="B443" s="16"/>
      <c r="C443" s="11"/>
      <c r="D443" s="7" t="s">
        <v>32</v>
      </c>
      <c r="E443" s="50" t="s">
        <v>56</v>
      </c>
      <c r="F443" s="51">
        <v>20</v>
      </c>
      <c r="G443" s="51">
        <v>5</v>
      </c>
      <c r="H443" s="51">
        <v>6</v>
      </c>
      <c r="I443" s="51">
        <v>10</v>
      </c>
      <c r="J443" s="51">
        <v>74</v>
      </c>
      <c r="K443" s="52">
        <v>6</v>
      </c>
      <c r="L443" s="51"/>
    </row>
    <row r="444" spans="1:12" ht="15" x14ac:dyDescent="0.25">
      <c r="A444" s="25"/>
      <c r="B444" s="16"/>
      <c r="C444" s="11"/>
      <c r="D444" s="7" t="s">
        <v>33</v>
      </c>
      <c r="E444" s="50" t="s">
        <v>58</v>
      </c>
      <c r="F444" s="51">
        <v>20</v>
      </c>
      <c r="G444" s="51">
        <v>1</v>
      </c>
      <c r="H444" s="51">
        <v>0</v>
      </c>
      <c r="I444" s="51">
        <v>1</v>
      </c>
      <c r="J444" s="51">
        <v>60</v>
      </c>
      <c r="K444" s="52">
        <v>6</v>
      </c>
      <c r="L444" s="51">
        <v>40</v>
      </c>
    </row>
    <row r="445" spans="1:12" ht="15" x14ac:dyDescent="0.25">
      <c r="A445" s="25"/>
      <c r="B445" s="16"/>
      <c r="C445" s="11"/>
      <c r="D445" s="6"/>
      <c r="E445" s="50"/>
      <c r="F445" s="51" t="s">
        <v>59</v>
      </c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686</v>
      </c>
      <c r="G447" s="21">
        <f t="shared" ref="G447" si="329">SUM(G438:G446)</f>
        <v>16</v>
      </c>
      <c r="H447" s="21">
        <f t="shared" ref="H447" si="330">SUM(H438:H446)</f>
        <v>23</v>
      </c>
      <c r="I447" s="21">
        <f t="shared" ref="I447" si="331">SUM(I438:I446)</f>
        <v>73</v>
      </c>
      <c r="J447" s="21">
        <f t="shared" ref="J447" si="332">SUM(J438:J446)</f>
        <v>584</v>
      </c>
      <c r="K447" s="27"/>
      <c r="L447" s="21">
        <f t="shared" ref="L447" ca="1" si="333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4">SUM(G448:G451)</f>
        <v>0</v>
      </c>
      <c r="H452" s="21">
        <f t="shared" ref="H452" si="335">SUM(H448:H451)</f>
        <v>0</v>
      </c>
      <c r="I452" s="21">
        <f t="shared" ref="I452" si="336">SUM(I448:I451)</f>
        <v>0</v>
      </c>
      <c r="J452" s="21">
        <f t="shared" ref="J452" si="337">SUM(J448:J451)</f>
        <v>0</v>
      </c>
      <c r="K452" s="27"/>
      <c r="L452" s="21">
        <f t="shared" ref="L452" ca="1" si="338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9">SUM(G453:G458)</f>
        <v>0</v>
      </c>
      <c r="H459" s="21">
        <f t="shared" ref="H459" si="340">SUM(H453:H458)</f>
        <v>0</v>
      </c>
      <c r="I459" s="21">
        <f t="shared" ref="I459" si="341">SUM(I453:I458)</f>
        <v>0</v>
      </c>
      <c r="J459" s="21">
        <f t="shared" ref="J459" si="342">SUM(J453:J458)</f>
        <v>0</v>
      </c>
      <c r="K459" s="27"/>
      <c r="L459" s="21">
        <f t="shared" ref="L459" ca="1" si="343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4">SUM(G460:G465)</f>
        <v>0</v>
      </c>
      <c r="H466" s="21">
        <f t="shared" ref="H466" si="345">SUM(H460:H465)</f>
        <v>0</v>
      </c>
      <c r="I466" s="21">
        <f t="shared" ref="I466" si="346">SUM(I460:I465)</f>
        <v>0</v>
      </c>
      <c r="J466" s="21">
        <f t="shared" ref="J466" si="347">SUM(J460:J465)</f>
        <v>0</v>
      </c>
      <c r="K466" s="27"/>
      <c r="L466" s="21">
        <f t="shared" ref="L466" ca="1" si="348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1211</v>
      </c>
      <c r="G467" s="34">
        <f t="shared" ref="G467" si="349">G433+G437+G447+G452+G459+G466</f>
        <v>30.84</v>
      </c>
      <c r="H467" s="34">
        <f t="shared" ref="H467" si="350">H433+H437+H447+H452+H459+H466</f>
        <v>39</v>
      </c>
      <c r="I467" s="34">
        <f t="shared" ref="I467" si="351">I433+I437+I447+I452+I459+I466</f>
        <v>142</v>
      </c>
      <c r="J467" s="34">
        <f t="shared" ref="J467" si="352">J433+J437+J447+J452+J459+J466</f>
        <v>1035</v>
      </c>
      <c r="K467" s="35"/>
      <c r="L467" s="34">
        <f t="shared" ref="L467" ca="1" si="353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 t="s">
        <v>116</v>
      </c>
      <c r="F468" s="48">
        <v>200</v>
      </c>
      <c r="G468" s="48">
        <v>16</v>
      </c>
      <c r="H468" s="48">
        <v>18</v>
      </c>
      <c r="I468" s="48">
        <v>46</v>
      </c>
      <c r="J468" s="48">
        <v>416</v>
      </c>
      <c r="K468" s="49">
        <v>265</v>
      </c>
      <c r="L468" s="48"/>
    </row>
    <row r="469" spans="1:12" ht="15" x14ac:dyDescent="0.25">
      <c r="A469" s="25"/>
      <c r="B469" s="16"/>
      <c r="C469" s="11"/>
      <c r="D469" s="6" t="s">
        <v>47</v>
      </c>
      <c r="E469" s="50" t="s">
        <v>115</v>
      </c>
      <c r="F469" s="51">
        <v>60</v>
      </c>
      <c r="G469" s="51">
        <v>1</v>
      </c>
      <c r="H469" s="51">
        <v>2</v>
      </c>
      <c r="I469" s="51">
        <v>4</v>
      </c>
      <c r="J469" s="51">
        <v>36</v>
      </c>
      <c r="K469" s="52">
        <v>45</v>
      </c>
      <c r="L469" s="51"/>
    </row>
    <row r="470" spans="1:12" ht="15" x14ac:dyDescent="0.25">
      <c r="A470" s="25"/>
      <c r="B470" s="16"/>
      <c r="C470" s="11"/>
      <c r="D470" s="7" t="s">
        <v>22</v>
      </c>
      <c r="E470" s="50" t="s">
        <v>84</v>
      </c>
      <c r="F470" s="51">
        <v>200</v>
      </c>
      <c r="G470" s="51">
        <v>0</v>
      </c>
      <c r="H470" s="51">
        <v>0</v>
      </c>
      <c r="I470" s="51">
        <v>11</v>
      </c>
      <c r="J470" s="51">
        <v>45</v>
      </c>
      <c r="K470" s="52">
        <v>376</v>
      </c>
      <c r="L470" s="51"/>
    </row>
    <row r="471" spans="1:12" ht="15" x14ac:dyDescent="0.25">
      <c r="A471" s="25"/>
      <c r="B471" s="16"/>
      <c r="C471" s="11"/>
      <c r="D471" s="7" t="s">
        <v>23</v>
      </c>
      <c r="E471" s="50" t="s">
        <v>106</v>
      </c>
      <c r="F471" s="51">
        <v>45</v>
      </c>
      <c r="G471" s="51">
        <v>3</v>
      </c>
      <c r="H471" s="51">
        <v>0</v>
      </c>
      <c r="I471" s="51">
        <v>20</v>
      </c>
      <c r="J471" s="51">
        <v>99</v>
      </c>
      <c r="K471" s="52">
        <v>6</v>
      </c>
      <c r="L471" s="51">
        <v>64.19</v>
      </c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505</v>
      </c>
      <c r="G475" s="21">
        <f t="shared" ref="G475" si="354">SUM(G468:G474)</f>
        <v>20</v>
      </c>
      <c r="H475" s="21">
        <f t="shared" ref="H475" si="355">SUM(H468:H474)</f>
        <v>20</v>
      </c>
      <c r="I475" s="21">
        <f t="shared" ref="I475" si="356">SUM(I468:I474)</f>
        <v>81</v>
      </c>
      <c r="J475" s="21">
        <f t="shared" ref="J475" si="357">SUM(J468:J474)</f>
        <v>596</v>
      </c>
      <c r="K475" s="27"/>
      <c r="L475" s="21">
        <f t="shared" ref="L475:L517" si="358">SUM(L468:L474)</f>
        <v>64.19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9">SUM(G476:G478)</f>
        <v>0</v>
      </c>
      <c r="H479" s="21">
        <f t="shared" ref="H479" si="360">SUM(H476:H478)</f>
        <v>0</v>
      </c>
      <c r="I479" s="21">
        <f t="shared" ref="I479" si="361">SUM(I476:I478)</f>
        <v>0</v>
      </c>
      <c r="J479" s="21">
        <f t="shared" ref="J479" si="362">SUM(J476:J478)</f>
        <v>0</v>
      </c>
      <c r="K479" s="27"/>
      <c r="L479" s="21">
        <f t="shared" ref="L479" ca="1" si="363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 t="s">
        <v>118</v>
      </c>
      <c r="F481" s="51">
        <v>261</v>
      </c>
      <c r="G481" s="51">
        <v>4</v>
      </c>
      <c r="H481" s="51">
        <v>6</v>
      </c>
      <c r="I481" s="51">
        <v>9</v>
      </c>
      <c r="J481" s="51">
        <v>117</v>
      </c>
      <c r="K481" s="52" t="s">
        <v>117</v>
      </c>
      <c r="L481" s="51"/>
    </row>
    <row r="482" spans="1:12" ht="15" x14ac:dyDescent="0.25">
      <c r="A482" s="25"/>
      <c r="B482" s="16"/>
      <c r="C482" s="11"/>
      <c r="D482" s="7" t="s">
        <v>29</v>
      </c>
      <c r="E482" s="50" t="s">
        <v>78</v>
      </c>
      <c r="F482" s="51">
        <v>110</v>
      </c>
      <c r="G482" s="51">
        <v>8</v>
      </c>
      <c r="H482" s="51">
        <v>6</v>
      </c>
      <c r="I482" s="51">
        <v>44</v>
      </c>
      <c r="J482" s="51">
        <v>263</v>
      </c>
      <c r="K482" s="52">
        <v>397</v>
      </c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119</v>
      </c>
      <c r="F484" s="51">
        <v>200</v>
      </c>
      <c r="G484" s="51">
        <v>1</v>
      </c>
      <c r="H484" s="51">
        <v>0</v>
      </c>
      <c r="I484" s="51">
        <v>30</v>
      </c>
      <c r="J484" s="51">
        <v>124</v>
      </c>
      <c r="K484" s="52">
        <v>358</v>
      </c>
      <c r="L484" s="51"/>
    </row>
    <row r="485" spans="1:12" ht="15" x14ac:dyDescent="0.25">
      <c r="A485" s="25"/>
      <c r="B485" s="16"/>
      <c r="C485" s="11"/>
      <c r="D485" s="7" t="s">
        <v>32</v>
      </c>
      <c r="E485" s="50" t="s">
        <v>56</v>
      </c>
      <c r="F485" s="51">
        <v>20</v>
      </c>
      <c r="G485" s="51">
        <v>5</v>
      </c>
      <c r="H485" s="51">
        <v>6</v>
      </c>
      <c r="I485" s="51">
        <v>10</v>
      </c>
      <c r="J485" s="51">
        <v>73</v>
      </c>
      <c r="K485" s="52">
        <v>6</v>
      </c>
      <c r="L485" s="51"/>
    </row>
    <row r="486" spans="1:12" ht="15" x14ac:dyDescent="0.25">
      <c r="A486" s="25"/>
      <c r="B486" s="16"/>
      <c r="C486" s="11"/>
      <c r="D486" s="7" t="s">
        <v>33</v>
      </c>
      <c r="E486" s="50" t="s">
        <v>58</v>
      </c>
      <c r="F486" s="51">
        <v>20</v>
      </c>
      <c r="G486" s="51">
        <v>1</v>
      </c>
      <c r="H486" s="51">
        <v>0</v>
      </c>
      <c r="I486" s="51">
        <v>1</v>
      </c>
      <c r="J486" s="51">
        <v>60</v>
      </c>
      <c r="K486" s="52">
        <v>6</v>
      </c>
      <c r="L486" s="51">
        <v>40</v>
      </c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611</v>
      </c>
      <c r="G489" s="21">
        <f t="shared" ref="G489" si="364">SUM(G480:G488)</f>
        <v>19</v>
      </c>
      <c r="H489" s="21">
        <f t="shared" ref="H489" si="365">SUM(H480:H488)</f>
        <v>18</v>
      </c>
      <c r="I489" s="21">
        <f t="shared" ref="I489" si="366">SUM(I480:I488)</f>
        <v>94</v>
      </c>
      <c r="J489" s="21">
        <f t="shared" ref="J489" si="367">SUM(J480:J488)</f>
        <v>637</v>
      </c>
      <c r="K489" s="27"/>
      <c r="L489" s="21">
        <f t="shared" ref="L489" ca="1" si="368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9">SUM(G490:G493)</f>
        <v>0</v>
      </c>
      <c r="H494" s="21">
        <f t="shared" ref="H494" si="370">SUM(H490:H493)</f>
        <v>0</v>
      </c>
      <c r="I494" s="21">
        <f t="shared" ref="I494" si="371">SUM(I490:I493)</f>
        <v>0</v>
      </c>
      <c r="J494" s="21">
        <f t="shared" ref="J494" si="372">SUM(J490:J493)</f>
        <v>0</v>
      </c>
      <c r="K494" s="27"/>
      <c r="L494" s="21">
        <f t="shared" ref="L494" ca="1" si="373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4">SUM(G495:G500)</f>
        <v>0</v>
      </c>
      <c r="H501" s="21">
        <f t="shared" ref="H501" si="375">SUM(H495:H500)</f>
        <v>0</v>
      </c>
      <c r="I501" s="21">
        <f t="shared" ref="I501" si="376">SUM(I495:I500)</f>
        <v>0</v>
      </c>
      <c r="J501" s="21">
        <f t="shared" ref="J501" si="377">SUM(J495:J500)</f>
        <v>0</v>
      </c>
      <c r="K501" s="27"/>
      <c r="L501" s="21">
        <f t="shared" ref="L501" ca="1" si="378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9">SUM(G502:G507)</f>
        <v>0</v>
      </c>
      <c r="H508" s="21">
        <f t="shared" ref="H508" si="380">SUM(H502:H507)</f>
        <v>0</v>
      </c>
      <c r="I508" s="21">
        <f t="shared" ref="I508" si="381">SUM(I502:I507)</f>
        <v>0</v>
      </c>
      <c r="J508" s="21">
        <f t="shared" ref="J508" si="382">SUM(J502:J507)</f>
        <v>0</v>
      </c>
      <c r="K508" s="27"/>
      <c r="L508" s="21">
        <f t="shared" ref="L508" ca="1" si="383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1116</v>
      </c>
      <c r="G509" s="34">
        <f t="shared" ref="G509" si="384">G475+G479+G489+G494+G501+G508</f>
        <v>39</v>
      </c>
      <c r="H509" s="34">
        <f t="shared" ref="H509" si="385">H475+H479+H489+H494+H501+H508</f>
        <v>38</v>
      </c>
      <c r="I509" s="34">
        <f t="shared" ref="I509" si="386">I475+I479+I489+I494+I501+I508</f>
        <v>175</v>
      </c>
      <c r="J509" s="34">
        <f t="shared" ref="J509" si="387">J475+J479+J489+J494+J501+J508</f>
        <v>1233</v>
      </c>
      <c r="K509" s="35"/>
      <c r="L509" s="34">
        <f t="shared" ref="L509" ca="1" si="388">L475+L479+L489+L494+L501+L508</f>
        <v>0</v>
      </c>
    </row>
    <row r="510" spans="1:12" ht="25.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 t="s">
        <v>121</v>
      </c>
      <c r="F510" s="48">
        <v>245</v>
      </c>
      <c r="G510" s="48">
        <v>16</v>
      </c>
      <c r="H510" s="48">
        <v>17</v>
      </c>
      <c r="I510" s="48">
        <v>55</v>
      </c>
      <c r="J510" s="48">
        <v>431</v>
      </c>
      <c r="K510" s="49">
        <v>171</v>
      </c>
      <c r="L510" s="48"/>
    </row>
    <row r="511" spans="1:12" ht="15" x14ac:dyDescent="0.25">
      <c r="A511" s="25"/>
      <c r="B511" s="16"/>
      <c r="C511" s="11"/>
      <c r="D511" s="6" t="s">
        <v>59</v>
      </c>
      <c r="E511" s="50" t="s">
        <v>59</v>
      </c>
      <c r="F511" s="51"/>
      <c r="G511" s="51"/>
      <c r="H511" s="51"/>
      <c r="I511" s="51"/>
      <c r="J511" s="51"/>
      <c r="K511" s="52" t="s">
        <v>59</v>
      </c>
      <c r="L511" s="51"/>
    </row>
    <row r="512" spans="1:12" ht="15" x14ac:dyDescent="0.25">
      <c r="A512" s="25"/>
      <c r="B512" s="16"/>
      <c r="C512" s="11"/>
      <c r="D512" s="7" t="s">
        <v>22</v>
      </c>
      <c r="E512" s="50" t="s">
        <v>120</v>
      </c>
      <c r="F512" s="51">
        <v>200</v>
      </c>
      <c r="G512" s="51">
        <v>3</v>
      </c>
      <c r="H512" s="51">
        <v>4</v>
      </c>
      <c r="I512" s="51">
        <v>8</v>
      </c>
      <c r="J512" s="51">
        <v>80</v>
      </c>
      <c r="K512" s="52">
        <v>382</v>
      </c>
      <c r="L512" s="51"/>
    </row>
    <row r="513" spans="1:12" ht="15" x14ac:dyDescent="0.25">
      <c r="A513" s="25"/>
      <c r="B513" s="16"/>
      <c r="C513" s="11"/>
      <c r="D513" s="7" t="s">
        <v>23</v>
      </c>
      <c r="E513" s="50" t="s">
        <v>50</v>
      </c>
      <c r="F513" s="51">
        <v>20</v>
      </c>
      <c r="G513" s="51">
        <v>1</v>
      </c>
      <c r="H513" s="51">
        <v>0</v>
      </c>
      <c r="I513" s="51">
        <v>8</v>
      </c>
      <c r="J513" s="51">
        <v>40</v>
      </c>
      <c r="K513" s="52">
        <v>6</v>
      </c>
      <c r="L513" s="51"/>
    </row>
    <row r="514" spans="1:12" ht="15" x14ac:dyDescent="0.25">
      <c r="A514" s="25"/>
      <c r="B514" s="16"/>
      <c r="C514" s="11"/>
      <c r="D514" s="7" t="s">
        <v>24</v>
      </c>
      <c r="E514" s="50" t="s">
        <v>79</v>
      </c>
      <c r="F514" s="51">
        <v>100</v>
      </c>
      <c r="G514" s="51">
        <v>0</v>
      </c>
      <c r="H514" s="51">
        <v>0</v>
      </c>
      <c r="I514" s="51">
        <v>10</v>
      </c>
      <c r="J514" s="51">
        <v>47</v>
      </c>
      <c r="K514" s="52">
        <v>9</v>
      </c>
      <c r="L514" s="51">
        <v>64.19</v>
      </c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565</v>
      </c>
      <c r="G517" s="21">
        <f t="shared" ref="G517" si="389">SUM(G510:G516)</f>
        <v>20</v>
      </c>
      <c r="H517" s="21">
        <f t="shared" ref="H517" si="390">SUM(H510:H516)</f>
        <v>21</v>
      </c>
      <c r="I517" s="21">
        <f t="shared" ref="I517" si="391">SUM(I510:I516)</f>
        <v>81</v>
      </c>
      <c r="J517" s="21">
        <f t="shared" ref="J517" si="392">SUM(J510:J516)</f>
        <v>598</v>
      </c>
      <c r="K517" s="27"/>
      <c r="L517" s="21">
        <f t="shared" si="358"/>
        <v>64.19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3">SUM(G518:G520)</f>
        <v>0</v>
      </c>
      <c r="H521" s="21">
        <f t="shared" ref="H521" si="394">SUM(H518:H520)</f>
        <v>0</v>
      </c>
      <c r="I521" s="21">
        <f t="shared" ref="I521" si="395">SUM(I518:I520)</f>
        <v>0</v>
      </c>
      <c r="J521" s="21">
        <f t="shared" ref="J521" si="396">SUM(J518:J520)</f>
        <v>0</v>
      </c>
      <c r="K521" s="27"/>
      <c r="L521" s="21">
        <f t="shared" ref="L521" ca="1" si="397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8">SUM(G522:G530)</f>
        <v>0</v>
      </c>
      <c r="H531" s="21">
        <f t="shared" ref="H531" si="399">SUM(H522:H530)</f>
        <v>0</v>
      </c>
      <c r="I531" s="21">
        <f t="shared" ref="I531" si="400">SUM(I522:I530)</f>
        <v>0</v>
      </c>
      <c r="J531" s="21">
        <f t="shared" ref="J531" si="401">SUM(J522:J530)</f>
        <v>0</v>
      </c>
      <c r="K531" s="27"/>
      <c r="L531" s="21">
        <f t="shared" ref="L531" ca="1" si="402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3">SUM(G532:G535)</f>
        <v>0</v>
      </c>
      <c r="H536" s="21">
        <f t="shared" ref="H536" si="404">SUM(H532:H535)</f>
        <v>0</v>
      </c>
      <c r="I536" s="21">
        <f t="shared" ref="I536" si="405">SUM(I532:I535)</f>
        <v>0</v>
      </c>
      <c r="J536" s="21">
        <f t="shared" ref="J536" si="406">SUM(J532:J535)</f>
        <v>0</v>
      </c>
      <c r="K536" s="27"/>
      <c r="L536" s="21">
        <f t="shared" ref="L536" ca="1" si="407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8">SUM(G537:G542)</f>
        <v>0</v>
      </c>
      <c r="H543" s="21">
        <f t="shared" ref="H543" si="409">SUM(H537:H542)</f>
        <v>0</v>
      </c>
      <c r="I543" s="21">
        <f t="shared" ref="I543" si="410">SUM(I537:I542)</f>
        <v>0</v>
      </c>
      <c r="J543" s="21">
        <f t="shared" ref="J543" si="411">SUM(J537:J542)</f>
        <v>0</v>
      </c>
      <c r="K543" s="27"/>
      <c r="L543" s="21">
        <f t="shared" ref="L543" ca="1" si="412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3">SUM(G544:G549)</f>
        <v>0</v>
      </c>
      <c r="H550" s="21">
        <f t="shared" ref="H550" si="414">SUM(H544:H549)</f>
        <v>0</v>
      </c>
      <c r="I550" s="21">
        <f t="shared" ref="I550" si="415">SUM(I544:I549)</f>
        <v>0</v>
      </c>
      <c r="J550" s="21">
        <f t="shared" ref="J550" si="416">SUM(J544:J549)</f>
        <v>0</v>
      </c>
      <c r="K550" s="27"/>
      <c r="L550" s="21">
        <f t="shared" ref="L550" ca="1" si="417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565</v>
      </c>
      <c r="G551" s="34">
        <f t="shared" ref="G551" si="418">G517+G521+G531+G536+G543+G550</f>
        <v>20</v>
      </c>
      <c r="H551" s="34">
        <f t="shared" ref="H551" si="419">H517+H521+H531+H536+H543+H550</f>
        <v>21</v>
      </c>
      <c r="I551" s="34">
        <f t="shared" ref="I551" si="420">I517+I521+I531+I536+I543+I550</f>
        <v>81</v>
      </c>
      <c r="J551" s="34">
        <f t="shared" ref="J551" si="421">J517+J521+J531+J536+J543+J550</f>
        <v>598</v>
      </c>
      <c r="K551" s="35"/>
      <c r="L551" s="34">
        <f t="shared" ref="L551" ca="1" si="422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3">SUM(G552:G558)</f>
        <v>0</v>
      </c>
      <c r="H559" s="21">
        <f t="shared" ref="H559" si="424">SUM(H552:H558)</f>
        <v>0</v>
      </c>
      <c r="I559" s="21">
        <f t="shared" ref="I559" si="425">SUM(I552:I558)</f>
        <v>0</v>
      </c>
      <c r="J559" s="21">
        <f t="shared" ref="J559" si="426">SUM(J552:J558)</f>
        <v>0</v>
      </c>
      <c r="K559" s="27"/>
      <c r="L559" s="21">
        <f t="shared" ref="L559" si="427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8">SUM(G560:G562)</f>
        <v>0</v>
      </c>
      <c r="H563" s="21">
        <f t="shared" ref="H563" si="429">SUM(H560:H562)</f>
        <v>0</v>
      </c>
      <c r="I563" s="21">
        <f t="shared" ref="I563" si="430">SUM(I560:I562)</f>
        <v>0</v>
      </c>
      <c r="J563" s="21">
        <f t="shared" ref="J563" si="431">SUM(J560:J562)</f>
        <v>0</v>
      </c>
      <c r="K563" s="27"/>
      <c r="L563" s="21">
        <f t="shared" ref="L563" ca="1" si="432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3">SUM(G564:G572)</f>
        <v>0</v>
      </c>
      <c r="H573" s="21">
        <f t="shared" ref="H573" si="434">SUM(H564:H572)</f>
        <v>0</v>
      </c>
      <c r="I573" s="21">
        <f t="shared" ref="I573" si="435">SUM(I564:I572)</f>
        <v>0</v>
      </c>
      <c r="J573" s="21">
        <f t="shared" ref="J573" si="436">SUM(J564:J572)</f>
        <v>0</v>
      </c>
      <c r="K573" s="27"/>
      <c r="L573" s="21">
        <f t="shared" ref="L573" ca="1" si="437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8">SUM(G574:G577)</f>
        <v>0</v>
      </c>
      <c r="H578" s="21">
        <f t="shared" ref="H578" si="439">SUM(H574:H577)</f>
        <v>0</v>
      </c>
      <c r="I578" s="21">
        <f t="shared" ref="I578" si="440">SUM(I574:I577)</f>
        <v>0</v>
      </c>
      <c r="J578" s="21">
        <f t="shared" ref="J578" si="441">SUM(J574:J577)</f>
        <v>0</v>
      </c>
      <c r="K578" s="27"/>
      <c r="L578" s="21">
        <f t="shared" ref="L578" ca="1" si="442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3">SUM(G579:G584)</f>
        <v>0</v>
      </c>
      <c r="H585" s="21">
        <f t="shared" ref="H585" si="444">SUM(H579:H584)</f>
        <v>0</v>
      </c>
      <c r="I585" s="21">
        <f t="shared" ref="I585" si="445">SUM(I579:I584)</f>
        <v>0</v>
      </c>
      <c r="J585" s="21">
        <f t="shared" ref="J585" si="446">SUM(J579:J584)</f>
        <v>0</v>
      </c>
      <c r="K585" s="27"/>
      <c r="L585" s="21">
        <f t="shared" ref="L585" ca="1" si="447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8">SUM(G586:G591)</f>
        <v>0</v>
      </c>
      <c r="H592" s="21">
        <f t="shared" ref="H592" si="449">SUM(H586:H591)</f>
        <v>0</v>
      </c>
      <c r="I592" s="21">
        <f t="shared" ref="I592" si="450">SUM(I586:I591)</f>
        <v>0</v>
      </c>
      <c r="J592" s="21">
        <f t="shared" ref="J592" si="451">SUM(J586:J591)</f>
        <v>0</v>
      </c>
      <c r="K592" s="27"/>
      <c r="L592" s="21">
        <f t="shared" ref="L592" ca="1" si="452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8" t="s">
        <v>4</v>
      </c>
      <c r="D593" s="59"/>
      <c r="E593" s="39"/>
      <c r="F593" s="40">
        <f>F559+F563+F573+F578+F585+F592</f>
        <v>0</v>
      </c>
      <c r="G593" s="40">
        <f t="shared" ref="G593" si="453">G559+G563+G573+G578+G585+G592</f>
        <v>0</v>
      </c>
      <c r="H593" s="40">
        <f t="shared" ref="H593" si="454">H559+H563+H573+H578+H585+H592</f>
        <v>0</v>
      </c>
      <c r="I593" s="40">
        <f t="shared" ref="I593" si="455">I559+I563+I573+I578+I585+I592</f>
        <v>0</v>
      </c>
      <c r="J593" s="40">
        <f t="shared" ref="J593" si="456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0" t="s">
        <v>5</v>
      </c>
      <c r="D594" s="60"/>
      <c r="E594" s="6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1100.5</v>
      </c>
      <c r="G594" s="42">
        <f t="shared" ref="G594:L594" si="457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35.986666666666665</v>
      </c>
      <c r="H594" s="42">
        <f t="shared" si="457"/>
        <v>42.886666666666663</v>
      </c>
      <c r="I594" s="42">
        <f t="shared" si="457"/>
        <v>146.08333333333334</v>
      </c>
      <c r="J594" s="42">
        <f t="shared" si="457"/>
        <v>1122.6666666666667</v>
      </c>
      <c r="K594" s="42"/>
      <c r="L594" s="42" t="e">
        <f t="shared" ca="1" si="457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2022-05-16T14:23:56Z</dcterms:created>
  <dcterms:modified xsi:type="dcterms:W3CDTF">2023-11-22T11:31:52Z</dcterms:modified>
</cp:coreProperties>
</file>