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Новые учебные планы\"/>
    </mc:Choice>
  </mc:AlternateContent>
  <bookViews>
    <workbookView xWindow="0" yWindow="0" windowWidth="28800" windowHeight="12435" tabRatio="696"/>
  </bookViews>
  <sheets>
    <sheet name="График учебного процесса" sheetId="4" r:id="rId1"/>
    <sheet name="Уч. план" sheetId="1" r:id="rId2"/>
  </sheets>
  <calcPr calcId="162913"/>
</workbook>
</file>

<file path=xl/calcChain.xml><?xml version="1.0" encoding="utf-8"?>
<calcChain xmlns="http://schemas.openxmlformats.org/spreadsheetml/2006/main">
  <c r="U104" i="1" l="1"/>
  <c r="S104" i="1"/>
  <c r="U103" i="1"/>
  <c r="S103" i="1"/>
  <c r="Q103" i="1"/>
  <c r="O103" i="1"/>
  <c r="U105" i="1"/>
  <c r="Q105" i="1"/>
  <c r="Q104" i="1"/>
  <c r="M105" i="1"/>
  <c r="M104" i="1"/>
  <c r="M103" i="1"/>
  <c r="K103" i="1"/>
  <c r="U101" i="1"/>
  <c r="S101" i="1"/>
  <c r="Q101" i="1"/>
  <c r="O101" i="1"/>
  <c r="M101" i="1"/>
  <c r="K101" i="1"/>
  <c r="AR17" i="1"/>
  <c r="AR11" i="1"/>
  <c r="E100" i="1"/>
  <c r="F77" i="1"/>
  <c r="H77" i="1"/>
  <c r="J77" i="1"/>
  <c r="F47" i="1"/>
  <c r="H47" i="1"/>
  <c r="F41" i="1"/>
  <c r="H41" i="1"/>
  <c r="J41" i="1"/>
  <c r="F37" i="1"/>
  <c r="H37" i="1"/>
  <c r="J37" i="1"/>
  <c r="F25" i="1"/>
  <c r="F101" i="1" s="1"/>
  <c r="G25" i="1"/>
  <c r="H25" i="1"/>
  <c r="I25" i="1"/>
  <c r="J25" i="1"/>
  <c r="V100" i="1"/>
  <c r="U100" i="1"/>
  <c r="S100" i="1"/>
  <c r="O100" i="1"/>
  <c r="J53" i="1"/>
  <c r="F61" i="1"/>
  <c r="H61" i="1"/>
  <c r="J61" i="1"/>
  <c r="F53" i="1"/>
  <c r="H53" i="1"/>
  <c r="F33" i="1"/>
  <c r="H33" i="1"/>
  <c r="J33" i="1"/>
  <c r="H101" i="1"/>
  <c r="J101" i="1"/>
  <c r="G10" i="1"/>
  <c r="H10" i="1"/>
  <c r="I10" i="1"/>
  <c r="J10" i="1"/>
  <c r="J47" i="1"/>
  <c r="K8" i="1"/>
  <c r="M8" i="1"/>
  <c r="O8" i="1"/>
  <c r="Q8" i="1"/>
  <c r="S8" i="1"/>
  <c r="W8" i="1"/>
  <c r="AB8" i="1"/>
  <c r="AG8" i="1"/>
  <c r="AL8" i="1"/>
  <c r="F11" i="1"/>
  <c r="F12" i="1"/>
  <c r="AR12" i="1"/>
  <c r="F13" i="1"/>
  <c r="AR13" i="1"/>
  <c r="F14" i="1"/>
  <c r="AR14" i="1"/>
  <c r="F15" i="1"/>
  <c r="AR15" i="1"/>
  <c r="F16" i="1"/>
  <c r="AR16" i="1"/>
  <c r="F17" i="1"/>
  <c r="F18" i="1"/>
  <c r="AR18" i="1"/>
  <c r="F19" i="1"/>
  <c r="AR19" i="1"/>
  <c r="F20" i="1"/>
  <c r="AR20" i="1"/>
  <c r="F21" i="1"/>
  <c r="AR21" i="1"/>
  <c r="F22" i="1"/>
  <c r="AR22" i="1"/>
  <c r="F23" i="1"/>
  <c r="AR23" i="1"/>
  <c r="F24" i="1"/>
  <c r="AR24" i="1"/>
  <c r="G33" i="1"/>
  <c r="I33" i="1"/>
  <c r="G37" i="1"/>
  <c r="I37" i="1"/>
  <c r="G41" i="1"/>
  <c r="I41" i="1"/>
  <c r="G47" i="1"/>
  <c r="I47" i="1"/>
  <c r="G53" i="1"/>
  <c r="I53" i="1"/>
  <c r="G61" i="1"/>
  <c r="I61" i="1"/>
  <c r="F69" i="1"/>
  <c r="G69" i="1"/>
  <c r="H69" i="1"/>
  <c r="I69" i="1"/>
  <c r="J69" i="1"/>
  <c r="G77" i="1"/>
  <c r="I77" i="1"/>
  <c r="C100" i="1"/>
  <c r="D100" i="1"/>
  <c r="K100" i="1"/>
  <c r="M100" i="1"/>
  <c r="N100" i="1"/>
  <c r="Q100" i="1"/>
  <c r="R100" i="1"/>
  <c r="T100" i="1"/>
  <c r="W108" i="1"/>
  <c r="AB108" i="1"/>
  <c r="AG108" i="1"/>
  <c r="AK108" i="1"/>
  <c r="AL108" i="1"/>
  <c r="AP108" i="1"/>
  <c r="F31" i="1"/>
  <c r="I31" i="1" l="1"/>
  <c r="I100" i="1" s="1"/>
  <c r="F10" i="1"/>
  <c r="F100" i="1" s="1"/>
  <c r="G31" i="1"/>
  <c r="G100" i="1" s="1"/>
  <c r="H31" i="1"/>
  <c r="H100" i="1" s="1"/>
  <c r="J31" i="1"/>
  <c r="J100" i="1" s="1"/>
  <c r="AR25" i="1"/>
  <c r="I101" i="1"/>
  <c r="G101" i="1"/>
</calcChain>
</file>

<file path=xl/sharedStrings.xml><?xml version="1.0" encoding="utf-8"?>
<sst xmlns="http://schemas.openxmlformats.org/spreadsheetml/2006/main" count="984" uniqueCount="186">
  <si>
    <t>в т.ч.</t>
  </si>
  <si>
    <t>Самостоятельная работа</t>
  </si>
  <si>
    <t>Обязательная аудиторная</t>
  </si>
  <si>
    <t>Учебная нагрузка обучающихся (час.)</t>
  </si>
  <si>
    <t>Индекс</t>
  </si>
  <si>
    <t>О.00</t>
  </si>
  <si>
    <t>Общеобразовательный цикл</t>
  </si>
  <si>
    <t>П.00</t>
  </si>
  <si>
    <t>ОП.00</t>
  </si>
  <si>
    <t>ПМ.00</t>
  </si>
  <si>
    <t>Профессиональные модули</t>
  </si>
  <si>
    <t>ПМ.01</t>
  </si>
  <si>
    <t>МДК.01.01</t>
  </si>
  <si>
    <t>УП.01</t>
  </si>
  <si>
    <t>Учебная практика</t>
  </si>
  <si>
    <t>ПП.01</t>
  </si>
  <si>
    <t>ПМ.02</t>
  </si>
  <si>
    <t>МДК.02.01</t>
  </si>
  <si>
    <t>УП.02</t>
  </si>
  <si>
    <t>ПП.02</t>
  </si>
  <si>
    <t>ПМ.03</t>
  </si>
  <si>
    <t>МДК.03.01</t>
  </si>
  <si>
    <t>УП.03</t>
  </si>
  <si>
    <t>ПП.03</t>
  </si>
  <si>
    <t>ПМ.04</t>
  </si>
  <si>
    <t>МДК.04.01</t>
  </si>
  <si>
    <t>УП.04</t>
  </si>
  <si>
    <t>ПП.04</t>
  </si>
  <si>
    <t>ПМ.05</t>
  </si>
  <si>
    <t>(</t>
  </si>
  <si>
    <t>)</t>
  </si>
  <si>
    <t>1 сем.</t>
  </si>
  <si>
    <t>нед.</t>
  </si>
  <si>
    <t>2 сем.</t>
  </si>
  <si>
    <t>3 сем.</t>
  </si>
  <si>
    <t>4 сем.</t>
  </si>
  <si>
    <t>5 сем.</t>
  </si>
  <si>
    <t>6 сем.</t>
  </si>
  <si>
    <t>Распределение обязательной нагрузки
по курсам и семестрам  (час. в семестр)</t>
  </si>
  <si>
    <t>Всего:</t>
  </si>
  <si>
    <t>Государственная итоговая аттестация</t>
  </si>
  <si>
    <t>Всего</t>
  </si>
  <si>
    <t>дисциплин и МДК</t>
  </si>
  <si>
    <t>учебной практики</t>
  </si>
  <si>
    <t>экзаменов</t>
  </si>
  <si>
    <t>зачетов</t>
  </si>
  <si>
    <t>дифф. зачетов</t>
  </si>
  <si>
    <t>Производственная практика</t>
  </si>
  <si>
    <t>УП.05</t>
  </si>
  <si>
    <t>ПМ.08</t>
  </si>
  <si>
    <t>ПМ.06</t>
  </si>
  <si>
    <t>МДК.06.01</t>
  </si>
  <si>
    <t>УП.06</t>
  </si>
  <si>
    <t>ПП.06</t>
  </si>
  <si>
    <t>ПМ.07</t>
  </si>
  <si>
    <t>МДК.07.01</t>
  </si>
  <si>
    <t>УП.07</t>
  </si>
  <si>
    <t>ПП.07</t>
  </si>
  <si>
    <t>7 сем.</t>
  </si>
  <si>
    <t>8 сем.</t>
  </si>
  <si>
    <t>УП.08</t>
  </si>
  <si>
    <t>МДК.08.01</t>
  </si>
  <si>
    <t>V курс</t>
  </si>
  <si>
    <t>9 сем.</t>
  </si>
  <si>
    <t>10 сем.</t>
  </si>
  <si>
    <t>1. График учебного процесса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</si>
  <si>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</si>
  <si>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</si>
  <si>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</si>
  <si>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</si>
  <si>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</si>
  <si>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</si>
  <si>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</si>
  <si>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</si>
  <si>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</si>
  <si>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</si>
  <si>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</si>
  <si>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</si>
  <si>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</si>
  <si>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I</t>
  </si>
  <si>
    <t>II</t>
  </si>
  <si>
    <t>III</t>
  </si>
  <si>
    <t>IV</t>
  </si>
  <si>
    <t>Обозначения:</t>
  </si>
  <si>
    <t>Каникулы</t>
  </si>
  <si>
    <t>А</t>
  </si>
  <si>
    <t>П</t>
  </si>
  <si>
    <t>К</t>
  </si>
  <si>
    <t>Итоговая государственная аттестация</t>
  </si>
  <si>
    <t>1 курс</t>
  </si>
  <si>
    <t>2 курс</t>
  </si>
  <si>
    <t>3 курс</t>
  </si>
  <si>
    <t>4 курс</t>
  </si>
  <si>
    <t>3. План учебного процесса</t>
  </si>
  <si>
    <t>Наименование дисциплин,
профессиональных модулей, междисциплинарных курсов, практик</t>
  </si>
  <si>
    <t>Экзамены</t>
  </si>
  <si>
    <t>Зачеты</t>
  </si>
  <si>
    <t>Дифференцированные зачеты</t>
  </si>
  <si>
    <t>Формы промежуточной аттестации (распределение по семестрам)</t>
  </si>
  <si>
    <t>лекций, семинаров, уроков и т.д.</t>
  </si>
  <si>
    <t>лабораторных и практических занятий, практик</t>
  </si>
  <si>
    <t>Практика (концентрированная)</t>
  </si>
  <si>
    <t>Итого (без практики и общеобразовательной подготовки)</t>
  </si>
  <si>
    <t>Иностранный язык</t>
  </si>
  <si>
    <t>История</t>
  </si>
  <si>
    <t>Физическая культура</t>
  </si>
  <si>
    <t>Безопасность жизнедеятельности</t>
  </si>
  <si>
    <t>4</t>
  </si>
  <si>
    <t>производственной практики</t>
  </si>
  <si>
    <t>ГИА.00</t>
  </si>
  <si>
    <t>География</t>
  </si>
  <si>
    <t>Максимальная</t>
  </si>
  <si>
    <t>Общепрофессиональный  цикл</t>
  </si>
  <si>
    <t>ОП.01</t>
  </si>
  <si>
    <t>Основы микробиологии, санитарии и гигиены в пищевом производстве</t>
  </si>
  <si>
    <t>ОП.02</t>
  </si>
  <si>
    <t>Физиология питания с основами товароведения продовольственных товаров</t>
  </si>
  <si>
    <t>ОП.03</t>
  </si>
  <si>
    <t>Техническое оснащение и организация рабочего места</t>
  </si>
  <si>
    <t>ОП.04</t>
  </si>
  <si>
    <t>Экономические и  правовые основы производственной деятельности</t>
  </si>
  <si>
    <t>ОП.05</t>
  </si>
  <si>
    <t>Профессиональный цикл</t>
  </si>
  <si>
    <t>Приготовление блюд из овощей и грибов</t>
  </si>
  <si>
    <t>Технология обработки сырья и приготовления блюд из овощей и грибов</t>
  </si>
  <si>
    <t xml:space="preserve">Учебная практика </t>
  </si>
  <si>
    <t>Приготовление  блюд и гарниров из круп, бобовых и макаронных изделий, яиц, творога, теста</t>
  </si>
  <si>
    <t>Технология подготовки сырья и приготовления блюд и гарниров из круп, бобовых, макаронных изделий, яиц, творога, теста</t>
  </si>
  <si>
    <t>Приготовление супов и соусов</t>
  </si>
  <si>
    <t>Технология приготовления супов и соусов</t>
  </si>
  <si>
    <t>Приготовление блюд из рыбы</t>
  </si>
  <si>
    <t>Приготовление блюд из мяса и домашней птицы</t>
  </si>
  <si>
    <t>МДК.05.01</t>
  </si>
  <si>
    <t>Технология обработки сырья и приготовления блюд из мяса и домашней птицы</t>
  </si>
  <si>
    <t>ПП.5</t>
  </si>
  <si>
    <t>Приготовление и оформление холодных блюд и закусок</t>
  </si>
  <si>
    <t>Технология приготовления и оформления холодных блюд и закусок</t>
  </si>
  <si>
    <t>Приготовление сладких блюд и напитков</t>
  </si>
  <si>
    <t>Технология приготовления сладких блюд и напитков</t>
  </si>
  <si>
    <t>Приготовление хлебобулочных, мучных и кондитерских изделий</t>
  </si>
  <si>
    <t>Технология приготовления хлебобулочных, мучных и кондитерских изделий</t>
  </si>
  <si>
    <t>ПП.08</t>
  </si>
  <si>
    <t>ФК.00</t>
  </si>
  <si>
    <t>Технология обработки сырья и приготовления блюд из рыбы</t>
  </si>
  <si>
    <t>Русский язык и литература</t>
  </si>
  <si>
    <t>Математика: алгебра, начала математического анализа, геометрия</t>
  </si>
  <si>
    <t>Основы безопасности жизнедеятельности</t>
  </si>
  <si>
    <t>ОУД.01</t>
  </si>
  <si>
    <t>ОУД.02</t>
  </si>
  <si>
    <t>ОУД.03</t>
  </si>
  <si>
    <t>ОУД.04</t>
  </si>
  <si>
    <t>ОУД.05</t>
  </si>
  <si>
    <t>ОУД.06</t>
  </si>
  <si>
    <t xml:space="preserve">Информатика </t>
  </si>
  <si>
    <t>ОУД.07</t>
  </si>
  <si>
    <t xml:space="preserve">Физика </t>
  </si>
  <si>
    <t>ОУД.08</t>
  </si>
  <si>
    <t>Химия</t>
  </si>
  <si>
    <t>ОУД.09</t>
  </si>
  <si>
    <t>ОУД.10</t>
  </si>
  <si>
    <t>Обществознание (включая экономику и право)</t>
  </si>
  <si>
    <t>ОУД.15</t>
  </si>
  <si>
    <t>Биология</t>
  </si>
  <si>
    <t>ОУД.16</t>
  </si>
  <si>
    <t>ОУД.17</t>
  </si>
  <si>
    <t>Экология</t>
  </si>
  <si>
    <t>Татарский язык и литература</t>
  </si>
  <si>
    <t>УД.18</t>
  </si>
  <si>
    <t xml:space="preserve"> </t>
  </si>
  <si>
    <t>7</t>
  </si>
  <si>
    <t>2 недели</t>
  </si>
  <si>
    <t xml:space="preserve">Консультации: 4 часа на одного обучающегося на каждый учебный год.                                                                                                                                                                                                                                                                                                                               Государственная (итоговая) аттестация: защита  выпускной квалификационной работы.
</t>
  </si>
  <si>
    <t>ТУ</t>
  </si>
  <si>
    <t>Теоретическое обучение</t>
  </si>
  <si>
    <t>5</t>
  </si>
  <si>
    <t>10</t>
  </si>
  <si>
    <t>1</t>
  </si>
  <si>
    <t>У</t>
  </si>
  <si>
    <t>Промежуточная  аттестация</t>
  </si>
  <si>
    <t>Т</t>
  </si>
  <si>
    <t>10.</t>
  </si>
  <si>
    <t>Теорет.обучение и уч.практ</t>
  </si>
  <si>
    <t>Столбец1</t>
  </si>
  <si>
    <t>Столбец2</t>
  </si>
  <si>
    <t>Х</t>
  </si>
  <si>
    <t>ПДП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</si>
</sst>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sz val="8"/>
      <name val="Arial Cyr"/>
      <charset val="204"/>
    </font>
    <font>
      <b/>
      <sz val="12"/>
      <name val="Arial"/>
      <family val="2"/>
      <charset val="204"/>
    </font>
    <font>
      <b/>
      <sz val="12"/>
      <color indexed="8"/>
      <name val="Arial"/>
      <family val="2"/>
      <charset val="204"/>
    </font>
    <font>
      <sz val="14"/>
      <name val="Arial Cyr"/>
      <charset val="204"/>
    </font>
    <font>
      <b/>
      <sz val="14"/>
      <name val="Arial Cyr"/>
      <charset val="204"/>
    </font>
    <font>
      <b/>
      <sz val="10"/>
      <name val="Arial Cyr"/>
      <charset val="204"/>
    </font>
    <font>
      <sz val="12"/>
      <color indexed="8"/>
      <name val="Arial"/>
      <family val="2"/>
      <charset val="204"/>
    </font>
    <font>
      <sz val="12"/>
      <name val="Arial"/>
      <family val="2"/>
      <charset val="204"/>
    </font>
    <font>
      <sz val="12"/>
      <color indexed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5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Alignment="1">
      <alignment vertical="center"/>
    </xf>
    <xf numFmtId="0" fontId="8" fillId="0" borderId="26" xfId="0" applyFont="1" applyFill="1" applyBorder="1" applyAlignment="1">
      <alignment vertical="center"/>
    </xf>
    <xf numFmtId="0" fontId="9" fillId="0" borderId="27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textRotation="90" wrapText="1"/>
    </xf>
    <xf numFmtId="0" fontId="8" fillId="0" borderId="30" xfId="0" applyFont="1" applyFill="1" applyBorder="1" applyAlignment="1">
      <alignment horizontal="center" vertical="center" textRotation="90" wrapText="1"/>
    </xf>
    <xf numFmtId="0" fontId="8" fillId="0" borderId="25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8" fillId="0" borderId="23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1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8" xfId="0" applyFont="1" applyBorder="1" applyAlignment="1">
      <alignment horizontal="left" vertical="center" wrapText="1"/>
    </xf>
    <xf numFmtId="0" fontId="2" fillId="0" borderId="24" xfId="0" applyFont="1" applyBorder="1" applyAlignment="1">
      <alignment vertical="center"/>
    </xf>
    <xf numFmtId="0" fontId="7" fillId="0" borderId="18" xfId="0" applyFont="1" applyFill="1" applyBorder="1" applyAlignment="1">
      <alignment horizontal="left" vertical="center" wrapText="1"/>
    </xf>
    <xf numFmtId="0" fontId="2" fillId="0" borderId="18" xfId="0" applyFont="1" applyBorder="1" applyAlignment="1">
      <alignment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8" fillId="0" borderId="24" xfId="0" applyFont="1" applyBorder="1" applyAlignment="1">
      <alignment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7" fillId="0" borderId="18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3" fillId="0" borderId="18" xfId="0" applyFont="1" applyFill="1" applyBorder="1" applyAlignment="1">
      <alignment vertical="center" wrapText="1"/>
    </xf>
    <xf numFmtId="0" fontId="2" fillId="0" borderId="25" xfId="0" applyFont="1" applyBorder="1" applyAlignment="1">
      <alignment horizontal="left" vertical="center"/>
    </xf>
    <xf numFmtId="49" fontId="8" fillId="0" borderId="18" xfId="0" applyNumberFormat="1" applyFont="1" applyFill="1" applyBorder="1" applyAlignment="1">
      <alignment vertical="center"/>
    </xf>
    <xf numFmtId="0" fontId="8" fillId="0" borderId="18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0" fillId="0" borderId="42" xfId="0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5" fillId="0" borderId="31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4" fillId="0" borderId="37" xfId="0" applyFont="1" applyBorder="1" applyAlignment="1">
      <alignment horizontal="center"/>
    </xf>
    <xf numFmtId="0" fontId="4" fillId="0" borderId="14" xfId="0" applyFont="1" applyBorder="1" applyAlignment="1"/>
    <xf numFmtId="0" fontId="4" fillId="0" borderId="26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5" fillId="0" borderId="3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5" fillId="0" borderId="19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0" fillId="0" borderId="0" xfId="0" applyAlignment="1"/>
    <xf numFmtId="0" fontId="4" fillId="0" borderId="1" xfId="0" applyFont="1" applyBorder="1" applyAlignment="1">
      <alignment horizontal="center"/>
    </xf>
    <xf numFmtId="0" fontId="5" fillId="0" borderId="31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0" fillId="0" borderId="0" xfId="0" applyAlignment="1">
      <alignment horizontal="left" vertical="top" wrapText="1"/>
    </xf>
    <xf numFmtId="0" fontId="5" fillId="0" borderId="3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6" fillId="0" borderId="33" xfId="0" applyFont="1" applyBorder="1" applyAlignment="1">
      <alignment horizontal="center" vertical="top"/>
    </xf>
    <xf numFmtId="0" fontId="6" fillId="0" borderId="34" xfId="0" applyFont="1" applyBorder="1" applyAlignment="1">
      <alignment horizontal="center" vertical="top"/>
    </xf>
    <xf numFmtId="0" fontId="6" fillId="0" borderId="35" xfId="0" applyFont="1" applyBorder="1" applyAlignment="1">
      <alignment horizontal="center" vertical="top"/>
    </xf>
    <xf numFmtId="0" fontId="5" fillId="0" borderId="38" xfId="0" applyFont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0" fillId="0" borderId="0" xfId="0" applyAlignment="1">
      <alignment vertical="top" wrapText="1"/>
    </xf>
    <xf numFmtId="0" fontId="5" fillId="0" borderId="4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 textRotation="90" wrapText="1"/>
    </xf>
    <xf numFmtId="0" fontId="8" fillId="0" borderId="26" xfId="0" applyFont="1" applyFill="1" applyBorder="1" applyAlignment="1">
      <alignment horizontal="center" vertical="center" textRotation="90" wrapText="1"/>
    </xf>
    <xf numFmtId="0" fontId="8" fillId="0" borderId="27" xfId="0" applyFont="1" applyFill="1" applyBorder="1" applyAlignment="1">
      <alignment horizontal="center" vertical="center" textRotation="90" wrapText="1"/>
    </xf>
    <xf numFmtId="0" fontId="2" fillId="0" borderId="18" xfId="0" applyFont="1" applyFill="1" applyBorder="1" applyAlignment="1">
      <alignment horizontal="center" vertical="center" textRotation="90"/>
    </xf>
    <xf numFmtId="0" fontId="8" fillId="0" borderId="23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/>
    </xf>
    <xf numFmtId="49" fontId="2" fillId="0" borderId="23" xfId="0" applyNumberFormat="1" applyFont="1" applyFill="1" applyBorder="1" applyAlignment="1">
      <alignment horizontal="right" vertical="center" wrapText="1"/>
    </xf>
    <xf numFmtId="49" fontId="2" fillId="0" borderId="24" xfId="0" applyNumberFormat="1" applyFont="1" applyFill="1" applyBorder="1" applyAlignment="1">
      <alignment horizontal="right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 textRotation="90"/>
    </xf>
    <xf numFmtId="0" fontId="2" fillId="0" borderId="27" xfId="0" applyFont="1" applyFill="1" applyBorder="1" applyAlignment="1">
      <alignment horizontal="center" vertical="center" textRotation="90"/>
    </xf>
    <xf numFmtId="0" fontId="2" fillId="0" borderId="31" xfId="0" applyFont="1" applyFill="1" applyBorder="1" applyAlignment="1">
      <alignment horizontal="center" vertical="center" textRotation="90"/>
    </xf>
    <xf numFmtId="49" fontId="2" fillId="0" borderId="23" xfId="0" applyNumberFormat="1" applyFont="1" applyFill="1" applyBorder="1" applyAlignment="1">
      <alignment horizontal="right" vertical="center"/>
    </xf>
    <xf numFmtId="49" fontId="2" fillId="0" borderId="24" xfId="0" applyNumberFormat="1" applyFont="1" applyFill="1" applyBorder="1" applyAlignment="1">
      <alignment horizontal="right" vertical="center"/>
    </xf>
    <xf numFmtId="0" fontId="8" fillId="0" borderId="31" xfId="0" applyFont="1" applyFill="1" applyBorder="1" applyAlignment="1">
      <alignment horizontal="left" vertical="top" wrapText="1"/>
    </xf>
    <xf numFmtId="0" fontId="8" fillId="0" borderId="41" xfId="0" applyFont="1" applyFill="1" applyBorder="1" applyAlignment="1">
      <alignment horizontal="left" vertical="top" wrapText="1"/>
    </xf>
    <xf numFmtId="0" fontId="8" fillId="0" borderId="32" xfId="0" applyFont="1" applyFill="1" applyBorder="1" applyAlignment="1">
      <alignment horizontal="left" vertical="top" wrapText="1"/>
    </xf>
    <xf numFmtId="0" fontId="8" fillId="0" borderId="26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28" xfId="0" applyFont="1" applyFill="1" applyBorder="1" applyAlignment="1">
      <alignment horizontal="left" vertical="top" wrapText="1"/>
    </xf>
    <xf numFmtId="0" fontId="8" fillId="0" borderId="27" xfId="0" applyFont="1" applyFill="1" applyBorder="1" applyAlignment="1">
      <alignment horizontal="left" vertical="top" wrapText="1"/>
    </xf>
    <xf numFmtId="0" fontId="8" fillId="0" borderId="29" xfId="0" applyFont="1" applyFill="1" applyBorder="1" applyAlignment="1">
      <alignment horizontal="left" vertical="top" wrapText="1"/>
    </xf>
    <xf numFmtId="0" fontId="8" fillId="0" borderId="30" xfId="0" applyFont="1" applyFill="1" applyBorder="1" applyAlignment="1">
      <alignment horizontal="left" vertical="top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90"/>
    </xf>
    <xf numFmtId="0" fontId="2" fillId="0" borderId="4" xfId="0" applyFont="1" applyFill="1" applyBorder="1" applyAlignment="1">
      <alignment horizontal="center" vertical="center" textRotation="90"/>
    </xf>
    <xf numFmtId="0" fontId="2" fillId="0" borderId="25" xfId="0" applyFont="1" applyFill="1" applyBorder="1" applyAlignment="1">
      <alignment horizontal="center" vertical="center" textRotation="90"/>
    </xf>
    <xf numFmtId="0" fontId="8" fillId="0" borderId="23" xfId="0" applyFont="1" applyBorder="1" applyAlignment="1">
      <alignment vertical="center"/>
    </xf>
    <xf numFmtId="0" fontId="8" fillId="0" borderId="24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left" vertical="center" wrapText="1"/>
    </xf>
    <xf numFmtId="0" fontId="8" fillId="0" borderId="24" xfId="0" applyFont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 textRotation="90"/>
    </xf>
    <xf numFmtId="0" fontId="8" fillId="0" borderId="26" xfId="0" applyFont="1" applyFill="1" applyBorder="1" applyAlignment="1">
      <alignment horizontal="center" vertical="center" textRotation="90"/>
    </xf>
    <xf numFmtId="0" fontId="8" fillId="0" borderId="27" xfId="0" applyFont="1" applyFill="1" applyBorder="1" applyAlignment="1">
      <alignment horizontal="center" vertical="center" textRotation="90"/>
    </xf>
    <xf numFmtId="0" fontId="8" fillId="0" borderId="4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8" xfId="0" applyFont="1" applyBorder="1" applyAlignment="1">
      <alignment horizontal="center"/>
    </xf>
  </cellXfs>
  <cellStyles count="1">
    <cellStyle name="Обычный" xfId="0" builtinId="0"/>
  </cellStyles>
  <dxfs count="2">
    <dxf>
      <alignment horizontal="center" vertical="bottom" textRotation="0" wrapText="0" relativeIndent="0" justifyLastLine="0" shrinkToFit="0" readingOrder="0"/>
    </dxf>
    <dxf>
      <alignment horizontal="left" vertical="top" textRotation="0" wrapText="1" relative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BA14:BB17" totalsRowShown="0">
  <autoFilter ref="BA14:BB17"/>
  <tableColumns count="2">
    <tableColumn id="1" name="Столбец1" dataDxfId="1"/>
    <tableColumn id="2" name="Столбец2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  <pageSetUpPr fitToPage="1"/>
  </sheetPr>
  <dimension ref="A1:BD28"/>
  <sheetViews>
    <sheetView tabSelected="1" zoomScale="70" zoomScaleNormal="70" workbookViewId="0">
      <selection activeCell="Y22" sqref="Y22"/>
    </sheetView>
  </sheetViews>
  <sheetFormatPr defaultRowHeight="12.75" x14ac:dyDescent="0.2"/>
  <cols>
    <col min="1" max="1" width="6.140625" customWidth="1"/>
    <col min="2" max="5" width="4.7109375" style="2" customWidth="1"/>
    <col min="6" max="6" width="5.42578125" style="2" customWidth="1"/>
    <col min="7" max="38" width="4.7109375" style="2" customWidth="1"/>
    <col min="39" max="40" width="5.140625" style="2" customWidth="1"/>
    <col min="41" max="52" width="4.7109375" style="2" customWidth="1"/>
    <col min="53" max="53" width="4.140625" style="2" customWidth="1"/>
    <col min="54" max="54" width="5.42578125" style="2" customWidth="1"/>
    <col min="55" max="55" width="4.7109375" style="2" customWidth="1"/>
    <col min="56" max="56" width="3.7109375" style="2" customWidth="1"/>
    <col min="57" max="68" width="3.7109375" customWidth="1"/>
  </cols>
  <sheetData>
    <row r="1" spans="1:56" ht="24.75" customHeight="1" x14ac:dyDescent="0.25">
      <c r="A1" s="1" t="s">
        <v>65</v>
      </c>
    </row>
    <row r="2" spans="1:56" ht="13.5" thickBot="1" x14ac:dyDescent="0.25">
      <c r="AU2" s="106"/>
      <c r="AV2" s="106"/>
      <c r="AW2" s="106"/>
    </row>
    <row r="3" spans="1:56" ht="18" x14ac:dyDescent="0.25">
      <c r="A3" s="141" t="s">
        <v>66</v>
      </c>
      <c r="B3" s="144" t="s">
        <v>67</v>
      </c>
      <c r="C3" s="131"/>
      <c r="D3" s="131"/>
      <c r="E3" s="140"/>
      <c r="F3" s="110">
        <v>25</v>
      </c>
      <c r="G3" s="130" t="s">
        <v>68</v>
      </c>
      <c r="H3" s="131"/>
      <c r="I3" s="131"/>
      <c r="J3" s="140"/>
      <c r="K3" s="130" t="s">
        <v>69</v>
      </c>
      <c r="L3" s="131"/>
      <c r="M3" s="131"/>
      <c r="N3" s="140"/>
      <c r="O3" s="111">
        <v>27</v>
      </c>
      <c r="P3" s="130" t="s">
        <v>70</v>
      </c>
      <c r="Q3" s="131"/>
      <c r="R3" s="131"/>
      <c r="S3" s="18">
        <v>25</v>
      </c>
      <c r="T3" s="130" t="s">
        <v>71</v>
      </c>
      <c r="U3" s="131"/>
      <c r="V3" s="131"/>
      <c r="W3" s="140"/>
      <c r="X3" s="18">
        <v>29</v>
      </c>
      <c r="Y3" s="130" t="s">
        <v>72</v>
      </c>
      <c r="Z3" s="131"/>
      <c r="AA3" s="140"/>
      <c r="AB3" s="18">
        <v>26</v>
      </c>
      <c r="AC3" s="130" t="s">
        <v>73</v>
      </c>
      <c r="AD3" s="131"/>
      <c r="AE3" s="131"/>
      <c r="AF3" s="140"/>
      <c r="AG3" s="130" t="s">
        <v>74</v>
      </c>
      <c r="AH3" s="131"/>
      <c r="AI3" s="131"/>
      <c r="AJ3" s="126"/>
      <c r="AK3" s="126"/>
      <c r="AL3" s="130" t="s">
        <v>75</v>
      </c>
      <c r="AM3" s="131"/>
      <c r="AN3" s="131"/>
      <c r="AO3" s="140"/>
      <c r="AP3" s="130" t="s">
        <v>76</v>
      </c>
      <c r="AQ3" s="131"/>
      <c r="AR3" s="131"/>
      <c r="AS3" s="219"/>
      <c r="AT3" s="219"/>
      <c r="AU3" s="138" t="s">
        <v>77</v>
      </c>
      <c r="AV3" s="138"/>
      <c r="AW3" s="139"/>
      <c r="AX3" s="130" t="s">
        <v>78</v>
      </c>
      <c r="AY3" s="131"/>
      <c r="AZ3" s="131"/>
      <c r="BA3" s="131"/>
      <c r="BB3" s="132"/>
      <c r="BD3"/>
    </row>
    <row r="4" spans="1:56" ht="18" x14ac:dyDescent="0.25">
      <c r="A4" s="142"/>
      <c r="B4" s="7">
        <v>1</v>
      </c>
      <c r="C4" s="5">
        <v>4</v>
      </c>
      <c r="D4" s="7">
        <v>11</v>
      </c>
      <c r="E4" s="5">
        <v>18</v>
      </c>
      <c r="F4" s="8">
        <v>9</v>
      </c>
      <c r="G4" s="8">
        <v>2</v>
      </c>
      <c r="H4" s="8">
        <v>9</v>
      </c>
      <c r="I4" s="8">
        <v>16</v>
      </c>
      <c r="J4" s="8">
        <v>23</v>
      </c>
      <c r="K4" s="5">
        <v>30</v>
      </c>
      <c r="L4" s="5">
        <v>6</v>
      </c>
      <c r="M4" s="104">
        <v>13</v>
      </c>
      <c r="N4" s="104">
        <v>20</v>
      </c>
      <c r="O4" s="8">
        <v>11</v>
      </c>
      <c r="P4" s="105">
        <v>4</v>
      </c>
      <c r="Q4" s="5">
        <v>11</v>
      </c>
      <c r="R4" s="5">
        <v>18</v>
      </c>
      <c r="S4" s="8">
        <v>12</v>
      </c>
      <c r="T4" s="5">
        <v>1</v>
      </c>
      <c r="U4" s="5">
        <v>8</v>
      </c>
      <c r="V4" s="5">
        <v>15</v>
      </c>
      <c r="W4" s="5">
        <v>22</v>
      </c>
      <c r="X4" s="8" t="s">
        <v>79</v>
      </c>
      <c r="Y4" s="5">
        <v>5</v>
      </c>
      <c r="Z4" s="5">
        <v>12</v>
      </c>
      <c r="AA4" s="5">
        <v>19</v>
      </c>
      <c r="AB4" s="8" t="s">
        <v>80</v>
      </c>
      <c r="AC4" s="5">
        <v>4</v>
      </c>
      <c r="AD4" s="5">
        <v>11</v>
      </c>
      <c r="AE4" s="5">
        <v>18</v>
      </c>
      <c r="AF4" s="5">
        <v>25</v>
      </c>
      <c r="AG4" s="8">
        <v>1</v>
      </c>
      <c r="AH4" s="8">
        <v>8</v>
      </c>
      <c r="AI4" s="8">
        <v>15</v>
      </c>
      <c r="AJ4" s="8">
        <v>22</v>
      </c>
      <c r="AK4" s="8">
        <v>29</v>
      </c>
      <c r="AL4" s="5">
        <v>6</v>
      </c>
      <c r="AM4" s="5">
        <v>13</v>
      </c>
      <c r="AN4" s="104">
        <v>20</v>
      </c>
      <c r="AO4" s="104">
        <v>27</v>
      </c>
      <c r="AP4" s="105">
        <v>3</v>
      </c>
      <c r="AQ4" s="5">
        <v>10</v>
      </c>
      <c r="AR4" s="104">
        <v>17</v>
      </c>
      <c r="AS4" s="218">
        <v>24</v>
      </c>
      <c r="AT4" s="220">
        <v>1</v>
      </c>
      <c r="AU4" s="8">
        <v>8</v>
      </c>
      <c r="AV4" s="8">
        <v>15</v>
      </c>
      <c r="AW4" s="8">
        <v>22</v>
      </c>
      <c r="AX4" s="5">
        <v>29</v>
      </c>
      <c r="AY4" s="5">
        <v>5</v>
      </c>
      <c r="AZ4" s="5">
        <v>12</v>
      </c>
      <c r="BA4" s="104">
        <v>19</v>
      </c>
      <c r="BB4" s="9">
        <v>26</v>
      </c>
      <c r="BD4"/>
    </row>
    <row r="5" spans="1:56" ht="18" x14ac:dyDescent="0.25">
      <c r="A5" s="142"/>
      <c r="B5" s="10"/>
      <c r="C5" s="8"/>
      <c r="D5" s="8"/>
      <c r="E5" s="8"/>
      <c r="F5" s="8"/>
      <c r="G5" s="8"/>
      <c r="H5" s="8"/>
      <c r="I5" s="8"/>
      <c r="J5" s="8"/>
      <c r="K5" s="8">
        <v>10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112"/>
      <c r="BB5" s="11"/>
      <c r="BD5"/>
    </row>
    <row r="6" spans="1:56" ht="18" x14ac:dyDescent="0.25">
      <c r="A6" s="142"/>
      <c r="B6" s="10">
        <v>3</v>
      </c>
      <c r="C6" s="8">
        <v>10</v>
      </c>
      <c r="D6" s="8">
        <v>17</v>
      </c>
      <c r="E6" s="8">
        <v>24</v>
      </c>
      <c r="F6" s="8">
        <v>1</v>
      </c>
      <c r="G6" s="8">
        <v>8</v>
      </c>
      <c r="H6" s="8">
        <v>15</v>
      </c>
      <c r="I6" s="8">
        <v>22</v>
      </c>
      <c r="J6" s="8">
        <v>29</v>
      </c>
      <c r="K6" s="8">
        <v>5</v>
      </c>
      <c r="L6" s="8">
        <v>12</v>
      </c>
      <c r="M6" s="8">
        <v>19</v>
      </c>
      <c r="N6" s="8">
        <v>26</v>
      </c>
      <c r="O6" s="8">
        <v>3</v>
      </c>
      <c r="P6" s="8">
        <v>10</v>
      </c>
      <c r="Q6" s="8">
        <v>17</v>
      </c>
      <c r="R6" s="8">
        <v>24</v>
      </c>
      <c r="S6" s="8">
        <v>31</v>
      </c>
      <c r="T6" s="8">
        <v>7</v>
      </c>
      <c r="U6" s="8">
        <v>14</v>
      </c>
      <c r="V6" s="8">
        <v>21</v>
      </c>
      <c r="W6" s="8">
        <v>28</v>
      </c>
      <c r="X6" s="8">
        <v>4</v>
      </c>
      <c r="Y6" s="8">
        <v>11</v>
      </c>
      <c r="Z6" s="8">
        <v>18</v>
      </c>
      <c r="AA6" s="8">
        <v>25</v>
      </c>
      <c r="AB6" s="8">
        <v>3</v>
      </c>
      <c r="AC6" s="8">
        <v>10</v>
      </c>
      <c r="AD6" s="8">
        <v>17</v>
      </c>
      <c r="AE6" s="8">
        <v>24</v>
      </c>
      <c r="AF6" s="8">
        <v>31</v>
      </c>
      <c r="AG6" s="8">
        <v>7</v>
      </c>
      <c r="AH6" s="8">
        <v>14</v>
      </c>
      <c r="AI6" s="8">
        <v>21</v>
      </c>
      <c r="AJ6" s="8">
        <v>28</v>
      </c>
      <c r="AK6" s="8">
        <v>5</v>
      </c>
      <c r="AL6" s="8">
        <v>12</v>
      </c>
      <c r="AM6" s="8">
        <v>19</v>
      </c>
      <c r="AN6" s="8">
        <v>26</v>
      </c>
      <c r="AO6" s="8">
        <v>2</v>
      </c>
      <c r="AP6" s="8">
        <v>9</v>
      </c>
      <c r="AQ6" s="8">
        <v>16</v>
      </c>
      <c r="AR6" s="8">
        <v>23</v>
      </c>
      <c r="AS6" s="8">
        <v>30</v>
      </c>
      <c r="AT6" s="8">
        <v>7</v>
      </c>
      <c r="AU6" s="8">
        <v>14</v>
      </c>
      <c r="AV6" s="8">
        <v>21</v>
      </c>
      <c r="AW6" s="8">
        <v>28</v>
      </c>
      <c r="AX6" s="8">
        <v>4</v>
      </c>
      <c r="AY6" s="8">
        <v>11</v>
      </c>
      <c r="AZ6" s="8">
        <v>18</v>
      </c>
      <c r="BA6" s="112">
        <v>25</v>
      </c>
      <c r="BB6" s="11">
        <v>31</v>
      </c>
      <c r="BD6"/>
    </row>
    <row r="7" spans="1:56" ht="18.75" thickBot="1" x14ac:dyDescent="0.3">
      <c r="A7" s="142"/>
      <c r="B7" s="12"/>
      <c r="C7" s="13"/>
      <c r="D7" s="13"/>
      <c r="E7" s="13"/>
      <c r="F7" s="13" t="s">
        <v>180</v>
      </c>
      <c r="G7" s="13"/>
      <c r="H7" s="13"/>
      <c r="I7" s="13"/>
      <c r="J7" s="13"/>
      <c r="K7" s="13">
        <v>11</v>
      </c>
      <c r="L7" s="13"/>
      <c r="M7" s="13"/>
      <c r="N7" s="13"/>
      <c r="O7" s="13">
        <v>12</v>
      </c>
      <c r="P7" s="13"/>
      <c r="Q7" s="13"/>
      <c r="R7" s="13"/>
      <c r="S7" s="13">
        <v>12</v>
      </c>
      <c r="T7" s="13"/>
      <c r="U7" s="13"/>
      <c r="V7" s="13"/>
      <c r="W7" s="13"/>
      <c r="X7" s="13" t="s">
        <v>80</v>
      </c>
      <c r="Y7" s="13"/>
      <c r="Z7" s="13"/>
      <c r="AA7" s="13"/>
      <c r="AB7" s="13" t="s">
        <v>81</v>
      </c>
      <c r="AC7" s="13"/>
      <c r="AD7" s="13"/>
      <c r="AE7" s="13"/>
      <c r="AF7" s="13">
        <v>3</v>
      </c>
      <c r="AG7" s="13"/>
      <c r="AH7" s="13"/>
      <c r="AI7" s="13"/>
      <c r="AJ7" s="13"/>
      <c r="AK7" s="13">
        <v>5</v>
      </c>
      <c r="AL7" s="13"/>
      <c r="AM7" s="13"/>
      <c r="AN7" s="13"/>
      <c r="AO7" s="13">
        <v>6</v>
      </c>
      <c r="AP7" s="13"/>
      <c r="AQ7" s="13"/>
      <c r="AR7" s="13"/>
      <c r="AS7" s="8"/>
      <c r="AT7" s="13"/>
      <c r="AU7" s="13"/>
      <c r="AV7" s="13"/>
      <c r="AW7" s="13"/>
      <c r="AX7" s="13">
        <v>8</v>
      </c>
      <c r="AY7" s="13"/>
      <c r="AZ7" s="13"/>
      <c r="BA7" s="113"/>
      <c r="BB7" s="14"/>
      <c r="BD7"/>
    </row>
    <row r="8" spans="1:56" ht="18.75" thickBot="1" x14ac:dyDescent="0.3">
      <c r="A8" s="143"/>
      <c r="B8" s="15">
        <v>1</v>
      </c>
      <c r="C8" s="16">
        <v>2</v>
      </c>
      <c r="D8" s="16">
        <v>3</v>
      </c>
      <c r="E8" s="16">
        <v>4</v>
      </c>
      <c r="F8" s="16">
        <v>5</v>
      </c>
      <c r="G8" s="16">
        <v>6</v>
      </c>
      <c r="H8" s="16">
        <v>7</v>
      </c>
      <c r="I8" s="16">
        <v>8</v>
      </c>
      <c r="J8" s="16">
        <v>9</v>
      </c>
      <c r="K8" s="16">
        <v>10</v>
      </c>
      <c r="L8" s="16">
        <v>11</v>
      </c>
      <c r="M8" s="16">
        <v>12</v>
      </c>
      <c r="N8" s="16">
        <v>13</v>
      </c>
      <c r="O8" s="16">
        <v>14</v>
      </c>
      <c r="P8" s="16">
        <v>15</v>
      </c>
      <c r="Q8" s="16">
        <v>16</v>
      </c>
      <c r="R8" s="16">
        <v>17</v>
      </c>
      <c r="S8" s="16">
        <v>18</v>
      </c>
      <c r="T8" s="16">
        <v>19</v>
      </c>
      <c r="U8" s="16">
        <v>20</v>
      </c>
      <c r="V8" s="16">
        <v>21</v>
      </c>
      <c r="W8" s="16">
        <v>22</v>
      </c>
      <c r="X8" s="16">
        <v>23</v>
      </c>
      <c r="Y8" s="16">
        <v>24</v>
      </c>
      <c r="Z8" s="16">
        <v>25</v>
      </c>
      <c r="AA8" s="16">
        <v>26</v>
      </c>
      <c r="AB8" s="16">
        <v>27</v>
      </c>
      <c r="AC8" s="16">
        <v>28</v>
      </c>
      <c r="AD8" s="16">
        <v>29</v>
      </c>
      <c r="AE8" s="16">
        <v>30</v>
      </c>
      <c r="AF8" s="16">
        <v>31</v>
      </c>
      <c r="AG8" s="16">
        <v>32</v>
      </c>
      <c r="AH8" s="16">
        <v>33</v>
      </c>
      <c r="AI8" s="16">
        <v>34</v>
      </c>
      <c r="AJ8" s="16">
        <v>35</v>
      </c>
      <c r="AK8" s="16">
        <v>36</v>
      </c>
      <c r="AL8" s="16">
        <v>37</v>
      </c>
      <c r="AM8" s="16">
        <v>38</v>
      </c>
      <c r="AN8" s="16">
        <v>39</v>
      </c>
      <c r="AO8" s="16">
        <v>40</v>
      </c>
      <c r="AP8" s="16">
        <v>41</v>
      </c>
      <c r="AQ8" s="16">
        <v>42</v>
      </c>
      <c r="AR8" s="16">
        <v>43</v>
      </c>
      <c r="AS8" s="16">
        <v>44</v>
      </c>
      <c r="AT8" s="16">
        <v>45</v>
      </c>
      <c r="AU8" s="16">
        <v>46</v>
      </c>
      <c r="AV8" s="16">
        <v>47</v>
      </c>
      <c r="AW8" s="16">
        <v>48</v>
      </c>
      <c r="AX8" s="16">
        <v>49</v>
      </c>
      <c r="AY8" s="16">
        <v>50</v>
      </c>
      <c r="AZ8" s="16">
        <v>51</v>
      </c>
      <c r="BA8" s="114">
        <v>52</v>
      </c>
      <c r="BB8" s="17">
        <v>53</v>
      </c>
      <c r="BD8"/>
    </row>
    <row r="9" spans="1:56" s="6" customFormat="1" ht="20.100000000000001" customHeight="1" x14ac:dyDescent="0.2">
      <c r="A9" s="19" t="s">
        <v>79</v>
      </c>
      <c r="B9" s="23" t="s">
        <v>179</v>
      </c>
      <c r="C9" s="23" t="s">
        <v>179</v>
      </c>
      <c r="D9" s="23" t="s">
        <v>179</v>
      </c>
      <c r="E9" s="23" t="s">
        <v>179</v>
      </c>
      <c r="F9" s="23" t="s">
        <v>179</v>
      </c>
      <c r="G9" s="23" t="s">
        <v>179</v>
      </c>
      <c r="H9" s="23" t="s">
        <v>179</v>
      </c>
      <c r="I9" s="23" t="s">
        <v>179</v>
      </c>
      <c r="J9" s="23" t="s">
        <v>179</v>
      </c>
      <c r="K9" s="23" t="s">
        <v>179</v>
      </c>
      <c r="L9" s="23" t="s">
        <v>179</v>
      </c>
      <c r="M9" s="23" t="s">
        <v>179</v>
      </c>
      <c r="N9" s="23" t="s">
        <v>179</v>
      </c>
      <c r="O9" s="31" t="s">
        <v>179</v>
      </c>
      <c r="P9" s="22" t="s">
        <v>179</v>
      </c>
      <c r="Q9" s="23" t="s">
        <v>179</v>
      </c>
      <c r="R9" s="23" t="s">
        <v>85</v>
      </c>
      <c r="S9" s="23" t="s">
        <v>87</v>
      </c>
      <c r="T9" s="23" t="s">
        <v>87</v>
      </c>
      <c r="U9" s="23" t="s">
        <v>179</v>
      </c>
      <c r="V9" s="23" t="s">
        <v>179</v>
      </c>
      <c r="W9" s="23" t="s">
        <v>179</v>
      </c>
      <c r="X9" s="23" t="s">
        <v>179</v>
      </c>
      <c r="Y9" s="23" t="s">
        <v>179</v>
      </c>
      <c r="Z9" s="23" t="s">
        <v>179</v>
      </c>
      <c r="AA9" s="23" t="s">
        <v>179</v>
      </c>
      <c r="AB9" s="23" t="s">
        <v>179</v>
      </c>
      <c r="AC9" s="23" t="s">
        <v>179</v>
      </c>
      <c r="AD9" s="23" t="s">
        <v>179</v>
      </c>
      <c r="AE9" s="23" t="s">
        <v>179</v>
      </c>
      <c r="AF9" s="23" t="s">
        <v>179</v>
      </c>
      <c r="AG9" s="23" t="s">
        <v>179</v>
      </c>
      <c r="AH9" s="23" t="s">
        <v>179</v>
      </c>
      <c r="AI9" s="23" t="s">
        <v>179</v>
      </c>
      <c r="AJ9" s="23" t="s">
        <v>179</v>
      </c>
      <c r="AK9" s="23" t="s">
        <v>179</v>
      </c>
      <c r="AL9" s="23" t="s">
        <v>179</v>
      </c>
      <c r="AM9" s="23" t="s">
        <v>179</v>
      </c>
      <c r="AN9" s="23" t="s">
        <v>179</v>
      </c>
      <c r="AO9" s="23" t="s">
        <v>179</v>
      </c>
      <c r="AP9" s="23" t="s">
        <v>172</v>
      </c>
      <c r="AQ9" s="23" t="s">
        <v>172</v>
      </c>
      <c r="AR9" s="121" t="s">
        <v>172</v>
      </c>
      <c r="AS9" s="23" t="s">
        <v>85</v>
      </c>
      <c r="AT9" s="23" t="s">
        <v>87</v>
      </c>
      <c r="AU9" s="22" t="s">
        <v>87</v>
      </c>
      <c r="AV9" s="23" t="s">
        <v>87</v>
      </c>
      <c r="AW9" s="23" t="s">
        <v>87</v>
      </c>
      <c r="AX9" s="23" t="s">
        <v>87</v>
      </c>
      <c r="AY9" s="23" t="s">
        <v>87</v>
      </c>
      <c r="AZ9" s="23" t="s">
        <v>87</v>
      </c>
      <c r="BA9" s="115" t="s">
        <v>87</v>
      </c>
      <c r="BB9" s="24" t="s">
        <v>87</v>
      </c>
    </row>
    <row r="10" spans="1:56" s="6" customFormat="1" ht="20.100000000000001" customHeight="1" x14ac:dyDescent="0.2">
      <c r="A10" s="20" t="s">
        <v>80</v>
      </c>
      <c r="B10" s="22" t="s">
        <v>179</v>
      </c>
      <c r="C10" s="22" t="s">
        <v>179</v>
      </c>
      <c r="D10" s="22" t="s">
        <v>179</v>
      </c>
      <c r="E10" s="22" t="s">
        <v>179</v>
      </c>
      <c r="F10" s="100" t="s">
        <v>179</v>
      </c>
      <c r="G10" s="22" t="s">
        <v>179</v>
      </c>
      <c r="H10" s="22" t="s">
        <v>179</v>
      </c>
      <c r="I10" s="22" t="s">
        <v>179</v>
      </c>
      <c r="J10" s="22" t="s">
        <v>177</v>
      </c>
      <c r="K10" s="100" t="s">
        <v>177</v>
      </c>
      <c r="L10" s="100" t="s">
        <v>86</v>
      </c>
      <c r="M10" s="100" t="s">
        <v>86</v>
      </c>
      <c r="N10" s="100" t="s">
        <v>86</v>
      </c>
      <c r="O10" s="100" t="s">
        <v>86</v>
      </c>
      <c r="P10" s="100" t="s">
        <v>86</v>
      </c>
      <c r="Q10" s="31" t="s">
        <v>86</v>
      </c>
      <c r="R10" s="31" t="s">
        <v>85</v>
      </c>
      <c r="S10" s="22" t="s">
        <v>87</v>
      </c>
      <c r="T10" s="22" t="s">
        <v>87</v>
      </c>
      <c r="U10" s="22" t="s">
        <v>179</v>
      </c>
      <c r="V10" s="100" t="s">
        <v>179</v>
      </c>
      <c r="W10" s="22" t="s">
        <v>179</v>
      </c>
      <c r="X10" s="22" t="s">
        <v>179</v>
      </c>
      <c r="Y10" s="100" t="s">
        <v>179</v>
      </c>
      <c r="Z10" s="100" t="s">
        <v>179</v>
      </c>
      <c r="AA10" s="100" t="s">
        <v>179</v>
      </c>
      <c r="AB10" s="100" t="s">
        <v>179</v>
      </c>
      <c r="AC10" s="100" t="s">
        <v>179</v>
      </c>
      <c r="AD10" s="100" t="s">
        <v>179</v>
      </c>
      <c r="AE10" s="100" t="s">
        <v>179</v>
      </c>
      <c r="AF10" s="100" t="s">
        <v>179</v>
      </c>
      <c r="AG10" s="100" t="s">
        <v>179</v>
      </c>
      <c r="AH10" s="100" t="s">
        <v>177</v>
      </c>
      <c r="AI10" s="100" t="s">
        <v>177</v>
      </c>
      <c r="AJ10" s="100" t="s">
        <v>177</v>
      </c>
      <c r="AK10" s="100" t="s">
        <v>177</v>
      </c>
      <c r="AL10" s="22" t="s">
        <v>86</v>
      </c>
      <c r="AM10" s="100" t="s">
        <v>86</v>
      </c>
      <c r="AN10" s="100" t="s">
        <v>86</v>
      </c>
      <c r="AO10" s="100" t="s">
        <v>86</v>
      </c>
      <c r="AP10" s="100" t="s">
        <v>86</v>
      </c>
      <c r="AQ10" s="100" t="s">
        <v>86</v>
      </c>
      <c r="AR10" s="100" t="s">
        <v>85</v>
      </c>
      <c r="AS10" s="100" t="s">
        <v>85</v>
      </c>
      <c r="AT10" s="22"/>
      <c r="AU10" s="22"/>
      <c r="AV10" s="22"/>
      <c r="AW10" s="22"/>
      <c r="AX10" s="22"/>
      <c r="AY10" s="22"/>
      <c r="AZ10" s="22"/>
      <c r="BA10" s="116"/>
      <c r="BB10" s="25"/>
    </row>
    <row r="11" spans="1:56" s="6" customFormat="1" ht="20.100000000000001" customHeight="1" x14ac:dyDescent="0.2">
      <c r="A11" s="107" t="s">
        <v>81</v>
      </c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2"/>
      <c r="R11" s="122"/>
      <c r="S11" s="101"/>
      <c r="T11" s="101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31"/>
      <c r="AG11" s="100"/>
      <c r="AH11" s="100"/>
      <c r="AI11" s="100"/>
      <c r="AJ11" s="100"/>
      <c r="AK11" s="100"/>
      <c r="AL11" s="100"/>
      <c r="AM11" s="100"/>
      <c r="AN11" s="100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8"/>
      <c r="BB11" s="103"/>
    </row>
    <row r="12" spans="1:56" s="6" customFormat="1" ht="20.100000000000001" customHeight="1" thickBot="1" x14ac:dyDescent="0.25">
      <c r="A12" s="21" t="s">
        <v>82</v>
      </c>
      <c r="B12" s="26"/>
      <c r="C12" s="26"/>
      <c r="D12" s="124"/>
      <c r="E12" s="124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124"/>
      <c r="V12" s="124"/>
      <c r="W12" s="124"/>
      <c r="X12" s="124"/>
      <c r="Y12" s="124"/>
      <c r="Z12" s="124"/>
      <c r="AA12" s="124"/>
      <c r="AB12" s="124"/>
      <c r="AC12" s="124"/>
      <c r="AD12" s="26"/>
      <c r="AE12" s="26"/>
      <c r="AF12" s="26"/>
      <c r="AG12" s="123"/>
      <c r="AH12" s="123"/>
      <c r="AI12" s="123"/>
      <c r="AJ12" s="123"/>
      <c r="AK12" s="123"/>
      <c r="AL12" s="123"/>
      <c r="AM12" s="123"/>
      <c r="AN12" s="123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117"/>
      <c r="BB12" s="27"/>
    </row>
    <row r="14" spans="1:56" ht="12.75" customHeight="1" x14ac:dyDescent="0.2">
      <c r="A14" s="145" t="s">
        <v>83</v>
      </c>
      <c r="B14" s="145"/>
      <c r="C14" s="145"/>
      <c r="D14" s="145"/>
      <c r="G14" s="127" t="s">
        <v>172</v>
      </c>
      <c r="H14" s="134"/>
      <c r="J14" s="146" t="s">
        <v>181</v>
      </c>
      <c r="K14" s="146"/>
      <c r="N14" s="127" t="s">
        <v>179</v>
      </c>
      <c r="O14" s="147"/>
      <c r="P14" s="134"/>
      <c r="R14" s="146" t="s">
        <v>173</v>
      </c>
      <c r="S14" s="146"/>
      <c r="U14" s="127" t="s">
        <v>177</v>
      </c>
      <c r="V14" s="147"/>
      <c r="W14" s="134"/>
      <c r="Y14" s="133" t="s">
        <v>14</v>
      </c>
      <c r="Z14" s="133"/>
      <c r="AA14" s="3"/>
      <c r="AB14" s="127" t="s">
        <v>86</v>
      </c>
      <c r="AC14" s="134"/>
      <c r="AE14" s="133" t="s">
        <v>47</v>
      </c>
      <c r="AF14" s="133"/>
      <c r="AG14" s="133"/>
      <c r="AI14" s="127" t="s">
        <v>85</v>
      </c>
      <c r="AL14" s="133" t="s">
        <v>178</v>
      </c>
      <c r="AM14" s="133"/>
      <c r="AN14" s="109"/>
      <c r="AO14" s="3"/>
      <c r="AP14" s="134"/>
      <c r="AR14" s="137" t="s">
        <v>88</v>
      </c>
      <c r="AS14" s="137"/>
      <c r="AT14" s="137"/>
      <c r="AV14" s="127" t="s">
        <v>87</v>
      </c>
      <c r="AW14" s="134"/>
      <c r="AX14" s="133" t="s">
        <v>84</v>
      </c>
      <c r="AY14" s="133"/>
      <c r="AZ14" s="133"/>
      <c r="BA14" s="109" t="s">
        <v>182</v>
      </c>
      <c r="BB14" s="2" t="s">
        <v>183</v>
      </c>
    </row>
    <row r="15" spans="1:56" ht="12.75" customHeight="1" x14ac:dyDescent="0.2">
      <c r="G15" s="128"/>
      <c r="H15" s="135"/>
      <c r="J15" s="146"/>
      <c r="K15" s="146"/>
      <c r="N15" s="128"/>
      <c r="O15" s="148"/>
      <c r="P15" s="135"/>
      <c r="R15" s="146"/>
      <c r="S15" s="146"/>
      <c r="U15" s="128"/>
      <c r="V15" s="148"/>
      <c r="W15" s="135"/>
      <c r="Y15" s="133"/>
      <c r="Z15" s="133"/>
      <c r="AA15" s="3"/>
      <c r="AB15" s="128"/>
      <c r="AC15" s="135"/>
      <c r="AE15" s="133"/>
      <c r="AF15" s="133"/>
      <c r="AG15" s="133"/>
      <c r="AI15" s="128"/>
      <c r="AL15" s="133"/>
      <c r="AM15" s="133"/>
      <c r="AN15" s="109"/>
      <c r="AO15" s="3"/>
      <c r="AP15" s="135"/>
      <c r="AR15" s="137"/>
      <c r="AS15" s="137"/>
      <c r="AT15" s="137"/>
      <c r="AV15" s="128"/>
      <c r="AW15" s="135"/>
      <c r="AX15" s="133"/>
      <c r="AY15" s="133"/>
      <c r="AZ15" s="133"/>
      <c r="BA15" s="109"/>
    </row>
    <row r="16" spans="1:56" ht="29.25" customHeight="1" x14ac:dyDescent="0.2">
      <c r="G16" s="129"/>
      <c r="H16" s="136"/>
      <c r="J16" s="146"/>
      <c r="K16" s="146"/>
      <c r="N16" s="129"/>
      <c r="O16" s="149"/>
      <c r="P16" s="136"/>
      <c r="R16" s="146"/>
      <c r="S16" s="146"/>
      <c r="U16" s="129"/>
      <c r="V16" s="149"/>
      <c r="W16" s="136"/>
      <c r="Y16" s="133"/>
      <c r="Z16" s="133"/>
      <c r="AA16" s="3"/>
      <c r="AB16" s="129"/>
      <c r="AC16" s="136"/>
      <c r="AE16" s="133"/>
      <c r="AF16" s="133"/>
      <c r="AG16" s="133"/>
      <c r="AI16" s="129"/>
      <c r="AL16" s="133"/>
      <c r="AM16" s="133"/>
      <c r="AN16" s="109"/>
      <c r="AO16" s="3"/>
      <c r="AP16" s="136"/>
      <c r="AR16" s="137"/>
      <c r="AS16" s="137"/>
      <c r="AT16" s="137"/>
      <c r="AV16" s="129"/>
      <c r="AW16" s="136"/>
      <c r="AX16" s="133"/>
      <c r="AY16" s="133"/>
      <c r="AZ16" s="133"/>
      <c r="BA16" s="118" t="s">
        <v>184</v>
      </c>
      <c r="BB16" s="120" t="s">
        <v>185</v>
      </c>
    </row>
    <row r="17" spans="1:53" x14ac:dyDescent="0.2">
      <c r="BA17" s="109"/>
    </row>
    <row r="18" spans="1:53" ht="70.5" customHeight="1" x14ac:dyDescent="0.2">
      <c r="Y18" s="119"/>
    </row>
    <row r="19" spans="1:53" ht="24.75" customHeight="1" x14ac:dyDescent="0.25">
      <c r="A19" s="1"/>
    </row>
    <row r="28" spans="1:53" x14ac:dyDescent="0.2">
      <c r="AH28" s="125"/>
      <c r="AI28" s="125"/>
    </row>
  </sheetData>
  <mergeCells count="28">
    <mergeCell ref="AC3:AF3"/>
    <mergeCell ref="U14:W16"/>
    <mergeCell ref="Y14:Z16"/>
    <mergeCell ref="AB14:AC16"/>
    <mergeCell ref="AE14:AG16"/>
    <mergeCell ref="A14:D14"/>
    <mergeCell ref="G14:H16"/>
    <mergeCell ref="J14:K16"/>
    <mergeCell ref="N14:P16"/>
    <mergeCell ref="R14:S16"/>
    <mergeCell ref="A3:A8"/>
    <mergeCell ref="B3:E3"/>
    <mergeCell ref="P3:R3"/>
    <mergeCell ref="T3:W3"/>
    <mergeCell ref="Y3:AA3"/>
    <mergeCell ref="G3:J3"/>
    <mergeCell ref="K3:N3"/>
    <mergeCell ref="AI14:AI16"/>
    <mergeCell ref="AX3:BB3"/>
    <mergeCell ref="AL14:AM16"/>
    <mergeCell ref="AP14:AP16"/>
    <mergeCell ref="AR14:AT16"/>
    <mergeCell ref="AV14:AW16"/>
    <mergeCell ref="AX14:AZ16"/>
    <mergeCell ref="AU3:AW3"/>
    <mergeCell ref="AP3:AR3"/>
    <mergeCell ref="AL3:AO3"/>
    <mergeCell ref="AG3:AI3"/>
  </mergeCells>
  <phoneticPr fontId="1" type="noConversion"/>
  <pageMargins left="0.39370078740157483" right="0.39370078740157483" top="0.39370078740157483" bottom="0.39370078740157483" header="0.51181102362204722" footer="0.51181102362204722"/>
  <pageSetup paperSize="9" scale="56" fitToHeight="0" orientation="landscape" r:id="rId1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  <pageSetUpPr fitToPage="1"/>
  </sheetPr>
  <dimension ref="A1:AS117"/>
  <sheetViews>
    <sheetView zoomScale="75" zoomScaleNormal="70" workbookViewId="0">
      <selection activeCell="C37" sqref="C37"/>
    </sheetView>
  </sheetViews>
  <sheetFormatPr defaultRowHeight="15" x14ac:dyDescent="0.2"/>
  <cols>
    <col min="1" max="1" width="14" style="39" customWidth="1"/>
    <col min="2" max="2" width="64.7109375" style="39" customWidth="1"/>
    <col min="3" max="3" width="8" style="39" customWidth="1"/>
    <col min="4" max="4" width="7.85546875" style="39" customWidth="1"/>
    <col min="5" max="5" width="8.28515625" style="39" customWidth="1"/>
    <col min="6" max="9" width="9.140625" style="39"/>
    <col min="10" max="10" width="12.5703125" style="39" customWidth="1"/>
    <col min="11" max="11" width="6.5703125" style="39" customWidth="1"/>
    <col min="12" max="12" width="5.28515625" style="39" customWidth="1"/>
    <col min="13" max="13" width="5.7109375" style="39" customWidth="1"/>
    <col min="14" max="14" width="6" style="39" customWidth="1"/>
    <col min="15" max="15" width="6.28515625" style="39" customWidth="1"/>
    <col min="16" max="16" width="5.85546875" style="39" customWidth="1"/>
    <col min="17" max="17" width="5.7109375" style="39" customWidth="1"/>
    <col min="18" max="18" width="6.5703125" style="39" customWidth="1"/>
    <col min="19" max="19" width="5.85546875" style="39" customWidth="1"/>
    <col min="20" max="20" width="5.7109375" style="39" customWidth="1"/>
    <col min="21" max="21" width="7.28515625" style="39" customWidth="1"/>
    <col min="22" max="22" width="6.85546875" style="39" customWidth="1"/>
    <col min="23" max="23" width="5.140625" style="39" hidden="1" customWidth="1"/>
    <col min="24" max="24" width="1.5703125" style="39" hidden="1" customWidth="1"/>
    <col min="25" max="25" width="4" style="39" hidden="1" customWidth="1"/>
    <col min="26" max="26" width="1.5703125" style="39" hidden="1" customWidth="1"/>
    <col min="27" max="27" width="5.85546875" style="39" hidden="1" customWidth="1"/>
    <col min="28" max="28" width="5.140625" style="39" hidden="1" customWidth="1"/>
    <col min="29" max="29" width="1.5703125" style="39" hidden="1" customWidth="1"/>
    <col min="30" max="30" width="4" style="39" hidden="1" customWidth="1"/>
    <col min="31" max="31" width="1.5703125" style="39" hidden="1" customWidth="1"/>
    <col min="32" max="32" width="6.42578125" style="39" hidden="1" customWidth="1"/>
    <col min="33" max="33" width="5.140625" style="39" hidden="1" customWidth="1"/>
    <col min="34" max="34" width="1.5703125" style="39" hidden="1" customWidth="1"/>
    <col min="35" max="35" width="4" style="39" hidden="1" customWidth="1"/>
    <col min="36" max="36" width="1.5703125" style="39" hidden="1" customWidth="1"/>
    <col min="37" max="37" width="5.85546875" style="39" hidden="1" customWidth="1"/>
    <col min="38" max="38" width="5.140625" style="39" hidden="1" customWidth="1"/>
    <col min="39" max="39" width="1.5703125" style="39" hidden="1" customWidth="1"/>
    <col min="40" max="40" width="4" style="39" hidden="1" customWidth="1"/>
    <col min="41" max="41" width="1.5703125" style="39" hidden="1" customWidth="1"/>
    <col min="42" max="42" width="5.85546875" style="39" hidden="1" customWidth="1"/>
    <col min="43" max="43" width="10.140625" style="39" customWidth="1"/>
    <col min="44" max="44" width="9.5703125" style="39" customWidth="1"/>
    <col min="45" max="45" width="9.140625" style="39" customWidth="1"/>
    <col min="46" max="46" width="8.7109375" style="39" customWidth="1"/>
    <col min="47" max="16384" width="9.140625" style="39"/>
  </cols>
  <sheetData>
    <row r="1" spans="1:45" ht="24" customHeight="1" x14ac:dyDescent="0.2">
      <c r="A1" s="207" t="s">
        <v>93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</row>
    <row r="2" spans="1:45" ht="41.25" customHeight="1" x14ac:dyDescent="0.2">
      <c r="A2" s="196" t="s">
        <v>4</v>
      </c>
      <c r="B2" s="193" t="s">
        <v>94</v>
      </c>
      <c r="C2" s="172" t="s">
        <v>98</v>
      </c>
      <c r="D2" s="173"/>
      <c r="E2" s="173"/>
      <c r="F2" s="160" t="s">
        <v>3</v>
      </c>
      <c r="G2" s="160"/>
      <c r="H2" s="160"/>
      <c r="I2" s="160"/>
      <c r="J2" s="160"/>
      <c r="K2" s="210" t="s">
        <v>38</v>
      </c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2"/>
      <c r="AQ2" s="40"/>
    </row>
    <row r="3" spans="1:45" ht="36" customHeight="1" x14ac:dyDescent="0.2">
      <c r="A3" s="197"/>
      <c r="B3" s="194"/>
      <c r="C3" s="174"/>
      <c r="D3" s="175"/>
      <c r="E3" s="175"/>
      <c r="F3" s="178" t="s">
        <v>111</v>
      </c>
      <c r="G3" s="178" t="s">
        <v>1</v>
      </c>
      <c r="H3" s="154" t="s">
        <v>2</v>
      </c>
      <c r="I3" s="155"/>
      <c r="J3" s="155"/>
      <c r="K3" s="154" t="s">
        <v>89</v>
      </c>
      <c r="L3" s="155"/>
      <c r="M3" s="155"/>
      <c r="N3" s="155"/>
      <c r="O3" s="154" t="s">
        <v>90</v>
      </c>
      <c r="P3" s="155"/>
      <c r="Q3" s="155"/>
      <c r="R3" s="156"/>
      <c r="S3" s="154" t="s">
        <v>91</v>
      </c>
      <c r="T3" s="155"/>
      <c r="U3" s="155"/>
      <c r="V3" s="156"/>
      <c r="W3" s="154" t="s">
        <v>92</v>
      </c>
      <c r="X3" s="155"/>
      <c r="Y3" s="155"/>
      <c r="Z3" s="155"/>
      <c r="AA3" s="155"/>
      <c r="AB3" s="155"/>
      <c r="AC3" s="155"/>
      <c r="AD3" s="155"/>
      <c r="AE3" s="155"/>
      <c r="AF3" s="156"/>
      <c r="AG3" s="154" t="s">
        <v>62</v>
      </c>
      <c r="AH3" s="155"/>
      <c r="AI3" s="155"/>
      <c r="AJ3" s="155"/>
      <c r="AK3" s="155"/>
      <c r="AL3" s="155"/>
      <c r="AM3" s="155"/>
      <c r="AN3" s="155"/>
      <c r="AO3" s="155"/>
      <c r="AP3" s="156"/>
    </row>
    <row r="4" spans="1:45" ht="12.75" customHeight="1" x14ac:dyDescent="0.2">
      <c r="A4" s="197"/>
      <c r="B4" s="194"/>
      <c r="C4" s="176" t="s">
        <v>95</v>
      </c>
      <c r="D4" s="176" t="s">
        <v>96</v>
      </c>
      <c r="E4" s="176" t="s">
        <v>97</v>
      </c>
      <c r="F4" s="176"/>
      <c r="G4" s="176"/>
      <c r="H4" s="178" t="s">
        <v>41</v>
      </c>
      <c r="I4" s="158" t="s">
        <v>0</v>
      </c>
      <c r="J4" s="159"/>
      <c r="K4" s="152" t="s">
        <v>31</v>
      </c>
      <c r="L4" s="157"/>
      <c r="M4" s="152" t="s">
        <v>33</v>
      </c>
      <c r="N4" s="157"/>
      <c r="O4" s="150" t="s">
        <v>34</v>
      </c>
      <c r="P4" s="151"/>
      <c r="Q4" s="150" t="s">
        <v>35</v>
      </c>
      <c r="R4" s="151"/>
      <c r="S4" s="150" t="s">
        <v>36</v>
      </c>
      <c r="T4" s="151"/>
      <c r="U4" s="150" t="s">
        <v>37</v>
      </c>
      <c r="V4" s="151"/>
      <c r="W4" s="150" t="s">
        <v>58</v>
      </c>
      <c r="X4" s="217"/>
      <c r="Y4" s="217"/>
      <c r="Z4" s="217"/>
      <c r="AA4" s="151"/>
      <c r="AB4" s="150" t="s">
        <v>59</v>
      </c>
      <c r="AC4" s="217"/>
      <c r="AD4" s="217"/>
      <c r="AE4" s="217"/>
      <c r="AF4" s="151"/>
      <c r="AG4" s="150" t="s">
        <v>63</v>
      </c>
      <c r="AH4" s="217"/>
      <c r="AI4" s="217"/>
      <c r="AJ4" s="217"/>
      <c r="AK4" s="151"/>
      <c r="AL4" s="150" t="s">
        <v>64</v>
      </c>
      <c r="AM4" s="217"/>
      <c r="AN4" s="217"/>
      <c r="AO4" s="217"/>
      <c r="AP4" s="151"/>
    </row>
    <row r="5" spans="1:45" ht="74.25" customHeight="1" x14ac:dyDescent="0.2">
      <c r="A5" s="197"/>
      <c r="B5" s="194"/>
      <c r="C5" s="176"/>
      <c r="D5" s="176"/>
      <c r="E5" s="176"/>
      <c r="F5" s="176"/>
      <c r="G5" s="176"/>
      <c r="H5" s="176"/>
      <c r="I5" s="214" t="s">
        <v>99</v>
      </c>
      <c r="J5" s="161" t="s">
        <v>100</v>
      </c>
      <c r="K5" s="152"/>
      <c r="L5" s="157"/>
      <c r="M5" s="152"/>
      <c r="N5" s="157"/>
      <c r="O5" s="152"/>
      <c r="P5" s="153"/>
      <c r="Q5" s="152"/>
      <c r="R5" s="153"/>
      <c r="S5" s="152"/>
      <c r="T5" s="153"/>
      <c r="U5" s="152"/>
      <c r="V5" s="153"/>
      <c r="W5" s="152"/>
      <c r="X5" s="157"/>
      <c r="Y5" s="157"/>
      <c r="Z5" s="157"/>
      <c r="AA5" s="153"/>
      <c r="AB5" s="152"/>
      <c r="AC5" s="157"/>
      <c r="AD5" s="157"/>
      <c r="AE5" s="157"/>
      <c r="AF5" s="153"/>
      <c r="AG5" s="152"/>
      <c r="AH5" s="157"/>
      <c r="AI5" s="157"/>
      <c r="AJ5" s="157"/>
      <c r="AK5" s="153"/>
      <c r="AL5" s="152"/>
      <c r="AM5" s="157"/>
      <c r="AN5" s="157"/>
      <c r="AO5" s="157"/>
      <c r="AP5" s="153"/>
    </row>
    <row r="6" spans="1:45" ht="21.75" customHeight="1" x14ac:dyDescent="0.2">
      <c r="A6" s="197"/>
      <c r="B6" s="194"/>
      <c r="C6" s="176"/>
      <c r="D6" s="176"/>
      <c r="E6" s="176"/>
      <c r="F6" s="176"/>
      <c r="G6" s="176"/>
      <c r="H6" s="176"/>
      <c r="I6" s="215"/>
      <c r="J6" s="162"/>
      <c r="K6" s="36">
        <v>17</v>
      </c>
      <c r="L6" s="42"/>
      <c r="M6" s="36">
        <v>16</v>
      </c>
      <c r="N6" s="43" t="s">
        <v>169</v>
      </c>
      <c r="O6" s="36">
        <v>16</v>
      </c>
      <c r="P6" s="43" t="s">
        <v>176</v>
      </c>
      <c r="Q6" s="30">
        <v>18</v>
      </c>
      <c r="R6" s="42" t="s">
        <v>174</v>
      </c>
      <c r="S6" s="36">
        <v>16</v>
      </c>
      <c r="T6" s="43"/>
      <c r="U6" s="36">
        <v>10</v>
      </c>
      <c r="V6" s="43" t="s">
        <v>175</v>
      </c>
      <c r="W6" s="206">
        <v>13</v>
      </c>
      <c r="X6" s="205"/>
      <c r="Y6" s="205"/>
      <c r="Z6" s="205"/>
      <c r="AA6" s="43"/>
      <c r="AB6" s="205">
        <v>13</v>
      </c>
      <c r="AC6" s="205"/>
      <c r="AD6" s="205"/>
      <c r="AE6" s="205"/>
      <c r="AF6" s="42" t="s">
        <v>107</v>
      </c>
      <c r="AG6" s="206"/>
      <c r="AH6" s="205"/>
      <c r="AI6" s="205"/>
      <c r="AJ6" s="205"/>
      <c r="AK6" s="43"/>
      <c r="AL6" s="205"/>
      <c r="AM6" s="205"/>
      <c r="AN6" s="205"/>
      <c r="AO6" s="205"/>
      <c r="AP6" s="43"/>
      <c r="AR6" s="39" t="s">
        <v>168</v>
      </c>
    </row>
    <row r="7" spans="1:45" ht="29.25" customHeight="1" x14ac:dyDescent="0.2">
      <c r="A7" s="197"/>
      <c r="B7" s="194"/>
      <c r="C7" s="176"/>
      <c r="D7" s="176"/>
      <c r="E7" s="176"/>
      <c r="F7" s="176"/>
      <c r="G7" s="176"/>
      <c r="H7" s="176"/>
      <c r="I7" s="215"/>
      <c r="J7" s="162"/>
      <c r="K7" s="152" t="s">
        <v>32</v>
      </c>
      <c r="L7" s="157"/>
      <c r="M7" s="152" t="s">
        <v>32</v>
      </c>
      <c r="N7" s="153"/>
      <c r="O7" s="152" t="s">
        <v>32</v>
      </c>
      <c r="P7" s="153"/>
      <c r="Q7" s="152" t="s">
        <v>32</v>
      </c>
      <c r="R7" s="153"/>
      <c r="S7" s="152" t="s">
        <v>32</v>
      </c>
      <c r="T7" s="153"/>
      <c r="U7" s="152" t="s">
        <v>32</v>
      </c>
      <c r="V7" s="153"/>
      <c r="W7" s="152" t="s">
        <v>32</v>
      </c>
      <c r="X7" s="157"/>
      <c r="Y7" s="157"/>
      <c r="Z7" s="157"/>
      <c r="AA7" s="153"/>
      <c r="AB7" s="152" t="s">
        <v>32</v>
      </c>
      <c r="AC7" s="157"/>
      <c r="AD7" s="157"/>
      <c r="AE7" s="157"/>
      <c r="AF7" s="153"/>
      <c r="AG7" s="152" t="s">
        <v>32</v>
      </c>
      <c r="AH7" s="157"/>
      <c r="AI7" s="157"/>
      <c r="AJ7" s="157"/>
      <c r="AK7" s="153"/>
      <c r="AL7" s="152" t="s">
        <v>32</v>
      </c>
      <c r="AM7" s="157"/>
      <c r="AN7" s="157"/>
      <c r="AO7" s="157"/>
      <c r="AP7" s="153"/>
    </row>
    <row r="8" spans="1:45" ht="102.75" customHeight="1" x14ac:dyDescent="0.2">
      <c r="A8" s="198"/>
      <c r="B8" s="195"/>
      <c r="C8" s="177"/>
      <c r="D8" s="177"/>
      <c r="E8" s="177"/>
      <c r="F8" s="177"/>
      <c r="G8" s="177"/>
      <c r="H8" s="177"/>
      <c r="I8" s="216"/>
      <c r="J8" s="163"/>
      <c r="K8" s="202" t="str">
        <f>IF((SUM(K11:K99)-K45-K46-K51-K52-K59-K60-K67-K68-K75-K76-K83-K84-K91-K92-K99)/K6=36,"","ОШИБКА")</f>
        <v/>
      </c>
      <c r="L8" s="203"/>
      <c r="M8" s="41" t="str">
        <f>IF((SUM(M11:M99)-M45-M46-M51-M52-M59-M60-M67-M68-M75-M76-M83-M84-M91-M92-M99)/M6=36,"","ОШИБКА")</f>
        <v/>
      </c>
      <c r="N8" s="44" t="s">
        <v>101</v>
      </c>
      <c r="O8" s="41" t="str">
        <f>IF((SUM(O11:O99)-O45-O46-O51-O52-O59-O60-O67-O68-O75-O76-O83-O84-O91-O92-O99)/O6=36,"","ОШИБКА")</f>
        <v/>
      </c>
      <c r="P8" s="44" t="s">
        <v>101</v>
      </c>
      <c r="Q8" s="41" t="str">
        <f>IF((SUM(Q11:Q99)-Q45-Q46-Q51-Q52-Q59-Q60-Q67-Q68-Q75-Q76-Q83-Q84-Q91-Q92-Q99)/Q6=36,"","ОШИБКА")</f>
        <v/>
      </c>
      <c r="R8" s="44" t="s">
        <v>101</v>
      </c>
      <c r="S8" s="41" t="str">
        <f>IF((SUM(S11:S99)-S45-S46-S51-S52-S59-S60-S67-S68-S75-S76-S83-S84-S91-S92-S99)/S6=36,"","ОШИБКА")</f>
        <v/>
      </c>
      <c r="T8" s="44" t="s">
        <v>101</v>
      </c>
      <c r="U8" s="41"/>
      <c r="V8" s="45" t="s">
        <v>101</v>
      </c>
      <c r="W8" s="202" t="str">
        <f>IF((SUM(W11:W106)-W52-W53-W60-W61-W68-W69-W76-W77-W84-W85-W92-W93-W100-W101-W106)/W6=36,"","ОШИБКА")</f>
        <v>ОШИБКА</v>
      </c>
      <c r="X8" s="203"/>
      <c r="Y8" s="203"/>
      <c r="Z8" s="204"/>
      <c r="AA8" s="44" t="s">
        <v>101</v>
      </c>
      <c r="AB8" s="202" t="str">
        <f>IF((SUM(AB11:AB106)-AB52-AB53-AB60-AB61-AB68-AB69-AB76-AB77-AB84-AB85-AB92-AB93-AB100-AB101-AB106)/AB6=36,"","ОШИБКА")</f>
        <v>ОШИБКА</v>
      </c>
      <c r="AC8" s="203"/>
      <c r="AD8" s="203"/>
      <c r="AE8" s="204"/>
      <c r="AF8" s="44" t="s">
        <v>101</v>
      </c>
      <c r="AG8" s="202" t="e">
        <f>IF((SUM(AG11:AG106)-AG52-AG53-AG60-AG61-AG68-AG69-AG76-AG77-AG84-AG85-AG92-AG93-AG100-AG101-AG106)/AG6=36,"","ОШИБКА")</f>
        <v>#DIV/0!</v>
      </c>
      <c r="AH8" s="203"/>
      <c r="AI8" s="203"/>
      <c r="AJ8" s="204"/>
      <c r="AK8" s="44" t="s">
        <v>101</v>
      </c>
      <c r="AL8" s="202" t="e">
        <f>IF((SUM(AL11:AL106)-AL52-AL53-AL60-AL61-AL68-AL69-AL76-AL77-AL84-AL85-AL92-AL93-AL100-AL101-AL106)/AL6=36,"","ОШИБКА")</f>
        <v>#DIV/0!</v>
      </c>
      <c r="AM8" s="203"/>
      <c r="AN8" s="203"/>
      <c r="AO8" s="204"/>
      <c r="AP8" s="46" t="s">
        <v>101</v>
      </c>
    </row>
    <row r="9" spans="1:45" ht="15.75" x14ac:dyDescent="0.2">
      <c r="A9" s="47">
        <v>1</v>
      </c>
      <c r="B9" s="35">
        <v>2</v>
      </c>
      <c r="C9" s="209">
        <v>3</v>
      </c>
      <c r="D9" s="173"/>
      <c r="E9" s="173"/>
      <c r="F9" s="48">
        <v>4</v>
      </c>
      <c r="G9" s="28">
        <v>5</v>
      </c>
      <c r="H9" s="28">
        <v>6</v>
      </c>
      <c r="I9" s="28">
        <v>7</v>
      </c>
      <c r="J9" s="28">
        <v>8</v>
      </c>
      <c r="K9" s="154">
        <v>9</v>
      </c>
      <c r="L9" s="155"/>
      <c r="M9" s="28">
        <v>10</v>
      </c>
      <c r="N9" s="4">
        <v>11</v>
      </c>
      <c r="O9" s="28">
        <v>12</v>
      </c>
      <c r="P9" s="4">
        <v>13</v>
      </c>
      <c r="Q9" s="28">
        <v>14</v>
      </c>
      <c r="R9" s="4">
        <v>15</v>
      </c>
      <c r="S9" s="28">
        <v>16</v>
      </c>
      <c r="T9" s="4">
        <v>17</v>
      </c>
      <c r="U9" s="28">
        <v>18</v>
      </c>
      <c r="V9" s="29">
        <v>19</v>
      </c>
      <c r="W9" s="154">
        <v>20</v>
      </c>
      <c r="X9" s="155"/>
      <c r="Y9" s="155"/>
      <c r="Z9" s="156"/>
      <c r="AA9" s="4">
        <v>21</v>
      </c>
      <c r="AB9" s="154">
        <v>22</v>
      </c>
      <c r="AC9" s="155"/>
      <c r="AD9" s="155"/>
      <c r="AE9" s="156"/>
      <c r="AF9" s="4">
        <v>23</v>
      </c>
      <c r="AG9" s="154">
        <v>20</v>
      </c>
      <c r="AH9" s="155"/>
      <c r="AI9" s="155"/>
      <c r="AJ9" s="156"/>
      <c r="AK9" s="4">
        <v>21</v>
      </c>
      <c r="AL9" s="154">
        <v>22</v>
      </c>
      <c r="AM9" s="155"/>
      <c r="AN9" s="155"/>
      <c r="AO9" s="156"/>
      <c r="AP9" s="35">
        <v>23</v>
      </c>
    </row>
    <row r="10" spans="1:45" s="57" customFormat="1" ht="18.75" customHeight="1" x14ac:dyDescent="0.2">
      <c r="A10" s="49" t="s">
        <v>5</v>
      </c>
      <c r="B10" s="50" t="s">
        <v>6</v>
      </c>
      <c r="C10" s="32">
        <v>3</v>
      </c>
      <c r="D10" s="32"/>
      <c r="E10" s="51">
        <v>10</v>
      </c>
      <c r="F10" s="35">
        <f>SUM(F11:F24)</f>
        <v>3078</v>
      </c>
      <c r="G10" s="52">
        <f>SUM(G11:G24)</f>
        <v>1026</v>
      </c>
      <c r="H10" s="47">
        <f>SUM(H11:H24)</f>
        <v>2052</v>
      </c>
      <c r="I10" s="47">
        <f>SUM(I11:I24)</f>
        <v>1238</v>
      </c>
      <c r="J10" s="48">
        <f>SUM(J11:J24)</f>
        <v>814</v>
      </c>
      <c r="K10" s="53"/>
      <c r="L10" s="54"/>
      <c r="M10" s="53"/>
      <c r="N10" s="54"/>
      <c r="O10" s="53"/>
      <c r="P10" s="54"/>
      <c r="Q10" s="53"/>
      <c r="R10" s="54"/>
      <c r="S10" s="53"/>
      <c r="T10" s="54"/>
      <c r="U10" s="53"/>
      <c r="V10" s="55"/>
      <c r="W10" s="53"/>
      <c r="X10" s="54"/>
      <c r="Y10" s="54"/>
      <c r="Z10" s="55"/>
      <c r="AA10" s="54"/>
      <c r="AB10" s="53"/>
      <c r="AC10" s="54"/>
      <c r="AD10" s="54"/>
      <c r="AE10" s="55"/>
      <c r="AF10" s="54"/>
      <c r="AG10" s="53"/>
      <c r="AH10" s="54"/>
      <c r="AI10" s="54"/>
      <c r="AJ10" s="55"/>
      <c r="AK10" s="54"/>
      <c r="AL10" s="53"/>
      <c r="AM10" s="54"/>
      <c r="AN10" s="54"/>
      <c r="AO10" s="55"/>
      <c r="AP10" s="56"/>
    </row>
    <row r="11" spans="1:45" ht="18" customHeight="1" x14ac:dyDescent="0.2">
      <c r="A11" s="58" t="s">
        <v>147</v>
      </c>
      <c r="B11" s="59" t="s">
        <v>144</v>
      </c>
      <c r="C11" s="37">
        <v>5</v>
      </c>
      <c r="D11" s="32"/>
      <c r="E11" s="51"/>
      <c r="F11" s="60">
        <f t="shared" ref="F11:F24" si="0">SUM(G11:H11)</f>
        <v>427</v>
      </c>
      <c r="G11" s="60">
        <v>142</v>
      </c>
      <c r="H11" s="60">
        <v>285</v>
      </c>
      <c r="I11" s="37">
        <v>205</v>
      </c>
      <c r="J11" s="61">
        <v>80</v>
      </c>
      <c r="K11" s="62">
        <v>68</v>
      </c>
      <c r="L11" s="54"/>
      <c r="M11" s="63">
        <v>32</v>
      </c>
      <c r="N11" s="54"/>
      <c r="O11" s="63">
        <v>64</v>
      </c>
      <c r="P11" s="54"/>
      <c r="Q11" s="63">
        <v>55</v>
      </c>
      <c r="R11" s="54"/>
      <c r="S11" s="53">
        <v>66</v>
      </c>
      <c r="T11" s="54"/>
      <c r="U11" s="53"/>
      <c r="V11" s="55"/>
      <c r="W11" s="53"/>
      <c r="X11" s="54" t="s">
        <v>29</v>
      </c>
      <c r="Y11" s="54"/>
      <c r="Z11" s="55" t="s">
        <v>30</v>
      </c>
      <c r="AA11" s="54"/>
      <c r="AB11" s="53"/>
      <c r="AC11" s="54" t="s">
        <v>29</v>
      </c>
      <c r="AD11" s="54"/>
      <c r="AE11" s="55" t="s">
        <v>30</v>
      </c>
      <c r="AF11" s="54"/>
      <c r="AG11" s="53"/>
      <c r="AH11" s="54" t="s">
        <v>29</v>
      </c>
      <c r="AI11" s="54"/>
      <c r="AJ11" s="55" t="s">
        <v>30</v>
      </c>
      <c r="AK11" s="54"/>
      <c r="AL11" s="53"/>
      <c r="AM11" s="54" t="s">
        <v>29</v>
      </c>
      <c r="AN11" s="54"/>
      <c r="AO11" s="55" t="s">
        <v>30</v>
      </c>
      <c r="AP11" s="56"/>
      <c r="AR11" s="39">
        <f>SUM(K11:V11)</f>
        <v>285</v>
      </c>
    </row>
    <row r="12" spans="1:45" ht="18.75" customHeight="1" x14ac:dyDescent="0.2">
      <c r="A12" s="58" t="s">
        <v>148</v>
      </c>
      <c r="B12" s="59" t="s">
        <v>103</v>
      </c>
      <c r="C12" s="37"/>
      <c r="D12" s="32"/>
      <c r="E12" s="64">
        <v>4</v>
      </c>
      <c r="F12" s="60">
        <f t="shared" si="0"/>
        <v>257</v>
      </c>
      <c r="G12" s="60">
        <v>86</v>
      </c>
      <c r="H12" s="60">
        <v>171</v>
      </c>
      <c r="I12" s="37">
        <v>37</v>
      </c>
      <c r="J12" s="61">
        <v>134</v>
      </c>
      <c r="K12" s="62">
        <v>68</v>
      </c>
      <c r="L12" s="54"/>
      <c r="M12" s="63">
        <v>32</v>
      </c>
      <c r="N12" s="54"/>
      <c r="O12" s="63">
        <v>32</v>
      </c>
      <c r="P12" s="54"/>
      <c r="Q12" s="63">
        <v>39</v>
      </c>
      <c r="R12" s="54"/>
      <c r="S12" s="53"/>
      <c r="T12" s="54"/>
      <c r="U12" s="53"/>
      <c r="V12" s="55"/>
      <c r="W12" s="53"/>
      <c r="X12" s="54" t="s">
        <v>29</v>
      </c>
      <c r="Y12" s="54"/>
      <c r="Z12" s="55" t="s">
        <v>30</v>
      </c>
      <c r="AA12" s="54"/>
      <c r="AB12" s="53"/>
      <c r="AC12" s="54" t="s">
        <v>29</v>
      </c>
      <c r="AD12" s="54"/>
      <c r="AE12" s="55" t="s">
        <v>30</v>
      </c>
      <c r="AF12" s="54"/>
      <c r="AG12" s="53"/>
      <c r="AH12" s="54" t="s">
        <v>29</v>
      </c>
      <c r="AI12" s="54"/>
      <c r="AJ12" s="55" t="s">
        <v>30</v>
      </c>
      <c r="AK12" s="54"/>
      <c r="AL12" s="53"/>
      <c r="AM12" s="54" t="s">
        <v>29</v>
      </c>
      <c r="AN12" s="54"/>
      <c r="AO12" s="55" t="s">
        <v>30</v>
      </c>
      <c r="AP12" s="56"/>
      <c r="AR12" s="39">
        <f>SUM(K12:V12)</f>
        <v>171</v>
      </c>
    </row>
    <row r="13" spans="1:45" ht="29.25" customHeight="1" x14ac:dyDescent="0.2">
      <c r="A13" s="59" t="s">
        <v>149</v>
      </c>
      <c r="B13" s="71" t="s">
        <v>145</v>
      </c>
      <c r="C13" s="37">
        <v>5</v>
      </c>
      <c r="D13" s="37"/>
      <c r="E13" s="64"/>
      <c r="F13" s="65">
        <f t="shared" si="0"/>
        <v>342</v>
      </c>
      <c r="G13" s="65">
        <v>114</v>
      </c>
      <c r="H13" s="65">
        <v>228</v>
      </c>
      <c r="I13" s="37">
        <v>134</v>
      </c>
      <c r="J13" s="61">
        <v>94</v>
      </c>
      <c r="K13" s="62">
        <v>68</v>
      </c>
      <c r="L13" s="54"/>
      <c r="M13" s="62">
        <v>32</v>
      </c>
      <c r="N13" s="54"/>
      <c r="O13" s="62">
        <v>64</v>
      </c>
      <c r="P13" s="54"/>
      <c r="Q13" s="62">
        <v>40</v>
      </c>
      <c r="R13" s="54"/>
      <c r="S13" s="53">
        <v>24</v>
      </c>
      <c r="T13" s="54"/>
      <c r="U13" s="53"/>
      <c r="V13" s="55"/>
      <c r="W13" s="53"/>
      <c r="X13" s="54" t="s">
        <v>29</v>
      </c>
      <c r="Y13" s="54"/>
      <c r="Z13" s="55" t="s">
        <v>30</v>
      </c>
      <c r="AA13" s="54"/>
      <c r="AB13" s="53"/>
      <c r="AC13" s="54" t="s">
        <v>29</v>
      </c>
      <c r="AD13" s="54"/>
      <c r="AE13" s="55" t="s">
        <v>30</v>
      </c>
      <c r="AF13" s="54"/>
      <c r="AG13" s="53"/>
      <c r="AH13" s="54" t="s">
        <v>29</v>
      </c>
      <c r="AI13" s="54"/>
      <c r="AJ13" s="55" t="s">
        <v>30</v>
      </c>
      <c r="AK13" s="54"/>
      <c r="AL13" s="53"/>
      <c r="AM13" s="54" t="s">
        <v>29</v>
      </c>
      <c r="AN13" s="54"/>
      <c r="AO13" s="55" t="s">
        <v>30</v>
      </c>
      <c r="AP13" s="56"/>
      <c r="AR13" s="39">
        <f>SUM(K13:AQ13)</f>
        <v>228</v>
      </c>
    </row>
    <row r="14" spans="1:45" ht="19.5" customHeight="1" x14ac:dyDescent="0.2">
      <c r="A14" s="58" t="s">
        <v>150</v>
      </c>
      <c r="B14" s="59" t="s">
        <v>104</v>
      </c>
      <c r="C14" s="37"/>
      <c r="D14" s="37"/>
      <c r="E14" s="64">
        <v>5</v>
      </c>
      <c r="F14" s="66">
        <f t="shared" si="0"/>
        <v>257</v>
      </c>
      <c r="G14" s="66">
        <v>86</v>
      </c>
      <c r="H14" s="66">
        <v>171</v>
      </c>
      <c r="I14" s="37">
        <v>141</v>
      </c>
      <c r="J14" s="63">
        <v>30</v>
      </c>
      <c r="K14" s="62">
        <v>34</v>
      </c>
      <c r="L14" s="54"/>
      <c r="M14" s="67">
        <v>32</v>
      </c>
      <c r="N14" s="54"/>
      <c r="O14" s="67">
        <v>32</v>
      </c>
      <c r="P14" s="54"/>
      <c r="Q14" s="67">
        <v>38</v>
      </c>
      <c r="R14" s="54"/>
      <c r="S14" s="53">
        <v>35</v>
      </c>
      <c r="T14" s="54"/>
      <c r="U14" s="53"/>
      <c r="V14" s="55"/>
      <c r="W14" s="53"/>
      <c r="X14" s="54" t="s">
        <v>29</v>
      </c>
      <c r="Y14" s="54"/>
      <c r="Z14" s="55" t="s">
        <v>30</v>
      </c>
      <c r="AA14" s="54"/>
      <c r="AB14" s="53"/>
      <c r="AC14" s="54" t="s">
        <v>29</v>
      </c>
      <c r="AD14" s="54"/>
      <c r="AE14" s="55" t="s">
        <v>30</v>
      </c>
      <c r="AF14" s="54"/>
      <c r="AG14" s="53"/>
      <c r="AH14" s="54" t="s">
        <v>29</v>
      </c>
      <c r="AI14" s="54"/>
      <c r="AJ14" s="55" t="s">
        <v>30</v>
      </c>
      <c r="AK14" s="54"/>
      <c r="AL14" s="53"/>
      <c r="AM14" s="54" t="s">
        <v>29</v>
      </c>
      <c r="AN14" s="54"/>
      <c r="AO14" s="55" t="s">
        <v>30</v>
      </c>
      <c r="AP14" s="56"/>
      <c r="AR14" s="39">
        <f>SUM(K14:V14)</f>
        <v>171</v>
      </c>
    </row>
    <row r="15" spans="1:45" ht="16.5" customHeight="1" x14ac:dyDescent="0.2">
      <c r="A15" s="58" t="s">
        <v>151</v>
      </c>
      <c r="B15" s="59" t="s">
        <v>105</v>
      </c>
      <c r="C15" s="37"/>
      <c r="D15" s="37">
        <v>2</v>
      </c>
      <c r="E15" s="37">
        <v>4.5</v>
      </c>
      <c r="F15" s="60">
        <f t="shared" si="0"/>
        <v>257</v>
      </c>
      <c r="G15" s="60">
        <v>86</v>
      </c>
      <c r="H15" s="60">
        <v>171</v>
      </c>
      <c r="I15" s="68">
        <v>8</v>
      </c>
      <c r="J15" s="63">
        <v>163</v>
      </c>
      <c r="K15" s="62">
        <v>34</v>
      </c>
      <c r="L15" s="54"/>
      <c r="M15" s="63">
        <v>32</v>
      </c>
      <c r="N15" s="54"/>
      <c r="O15" s="63">
        <v>32</v>
      </c>
      <c r="P15" s="54"/>
      <c r="Q15" s="63">
        <v>38</v>
      </c>
      <c r="R15" s="54"/>
      <c r="S15" s="53">
        <v>35</v>
      </c>
      <c r="T15" s="54"/>
      <c r="U15" s="53"/>
      <c r="V15" s="55"/>
      <c r="W15" s="53"/>
      <c r="X15" s="54" t="s">
        <v>29</v>
      </c>
      <c r="Y15" s="54"/>
      <c r="Z15" s="55" t="s">
        <v>30</v>
      </c>
      <c r="AA15" s="54"/>
      <c r="AB15" s="53"/>
      <c r="AC15" s="54" t="s">
        <v>29</v>
      </c>
      <c r="AD15" s="54"/>
      <c r="AE15" s="55" t="s">
        <v>30</v>
      </c>
      <c r="AF15" s="54"/>
      <c r="AG15" s="53"/>
      <c r="AH15" s="54" t="s">
        <v>29</v>
      </c>
      <c r="AI15" s="54"/>
      <c r="AJ15" s="55" t="s">
        <v>30</v>
      </c>
      <c r="AK15" s="54"/>
      <c r="AL15" s="53"/>
      <c r="AM15" s="54" t="s">
        <v>29</v>
      </c>
      <c r="AN15" s="54"/>
      <c r="AO15" s="55" t="s">
        <v>30</v>
      </c>
      <c r="AP15" s="56"/>
      <c r="AR15" s="39">
        <f>SUM(K15:V15)</f>
        <v>171</v>
      </c>
    </row>
    <row r="16" spans="1:45" ht="17.25" customHeight="1" x14ac:dyDescent="0.2">
      <c r="A16" s="58" t="s">
        <v>152</v>
      </c>
      <c r="B16" s="59" t="s">
        <v>146</v>
      </c>
      <c r="C16" s="37"/>
      <c r="D16" s="37"/>
      <c r="E16" s="64">
        <v>2</v>
      </c>
      <c r="F16" s="60">
        <f t="shared" si="0"/>
        <v>108</v>
      </c>
      <c r="G16" s="60">
        <v>36</v>
      </c>
      <c r="H16" s="60">
        <v>72</v>
      </c>
      <c r="I16" s="68">
        <v>54</v>
      </c>
      <c r="J16" s="63">
        <v>18</v>
      </c>
      <c r="K16" s="62">
        <v>38</v>
      </c>
      <c r="L16" s="54"/>
      <c r="M16" s="63">
        <v>34</v>
      </c>
      <c r="N16" s="54"/>
      <c r="O16" s="63"/>
      <c r="P16" s="54"/>
      <c r="Q16" s="62"/>
      <c r="R16" s="54"/>
      <c r="S16" s="53"/>
      <c r="T16" s="54"/>
      <c r="U16" s="53"/>
      <c r="V16" s="55"/>
      <c r="W16" s="53"/>
      <c r="X16" s="54" t="s">
        <v>29</v>
      </c>
      <c r="Y16" s="54"/>
      <c r="Z16" s="55" t="s">
        <v>30</v>
      </c>
      <c r="AA16" s="54"/>
      <c r="AB16" s="53"/>
      <c r="AC16" s="54" t="s">
        <v>29</v>
      </c>
      <c r="AD16" s="54"/>
      <c r="AE16" s="55" t="s">
        <v>30</v>
      </c>
      <c r="AF16" s="54"/>
      <c r="AG16" s="53"/>
      <c r="AH16" s="54" t="s">
        <v>29</v>
      </c>
      <c r="AI16" s="54"/>
      <c r="AJ16" s="55" t="s">
        <v>30</v>
      </c>
      <c r="AK16" s="54"/>
      <c r="AL16" s="53"/>
      <c r="AM16" s="54" t="s">
        <v>29</v>
      </c>
      <c r="AN16" s="54"/>
      <c r="AO16" s="55" t="s">
        <v>30</v>
      </c>
      <c r="AP16" s="56"/>
      <c r="AR16" s="39">
        <f>SUM(K16:V16)</f>
        <v>72</v>
      </c>
      <c r="AS16" s="39" t="s">
        <v>168</v>
      </c>
    </row>
    <row r="17" spans="1:44" ht="17.25" customHeight="1" x14ac:dyDescent="0.2">
      <c r="A17" s="58" t="s">
        <v>154</v>
      </c>
      <c r="B17" s="71" t="s">
        <v>153</v>
      </c>
      <c r="C17" s="37"/>
      <c r="D17" s="37"/>
      <c r="E17" s="64">
        <v>2</v>
      </c>
      <c r="F17" s="65">
        <f t="shared" si="0"/>
        <v>162</v>
      </c>
      <c r="G17" s="65">
        <v>54</v>
      </c>
      <c r="H17" s="65">
        <v>108</v>
      </c>
      <c r="I17" s="68">
        <v>36</v>
      </c>
      <c r="J17" s="69">
        <v>72</v>
      </c>
      <c r="K17" s="69">
        <v>68</v>
      </c>
      <c r="L17" s="54"/>
      <c r="M17" s="69">
        <v>40</v>
      </c>
      <c r="N17" s="54"/>
      <c r="O17" s="69"/>
      <c r="P17" s="54"/>
      <c r="Q17" s="69"/>
      <c r="R17" s="54"/>
      <c r="S17" s="53"/>
      <c r="T17" s="54"/>
      <c r="U17" s="53"/>
      <c r="V17" s="55"/>
      <c r="W17" s="53"/>
      <c r="X17" s="54" t="s">
        <v>29</v>
      </c>
      <c r="Y17" s="54"/>
      <c r="Z17" s="55" t="s">
        <v>30</v>
      </c>
      <c r="AA17" s="54"/>
      <c r="AB17" s="53"/>
      <c r="AC17" s="54" t="s">
        <v>29</v>
      </c>
      <c r="AD17" s="54"/>
      <c r="AE17" s="55" t="s">
        <v>30</v>
      </c>
      <c r="AF17" s="54"/>
      <c r="AG17" s="53"/>
      <c r="AH17" s="54" t="s">
        <v>29</v>
      </c>
      <c r="AI17" s="54"/>
      <c r="AJ17" s="55" t="s">
        <v>30</v>
      </c>
      <c r="AK17" s="54"/>
      <c r="AL17" s="53"/>
      <c r="AM17" s="54" t="s">
        <v>29</v>
      </c>
      <c r="AN17" s="54"/>
      <c r="AO17" s="55" t="s">
        <v>30</v>
      </c>
      <c r="AP17" s="56"/>
      <c r="AR17" s="39">
        <f>SUM(K17:V17)</f>
        <v>108</v>
      </c>
    </row>
    <row r="18" spans="1:44" ht="16.5" customHeight="1" x14ac:dyDescent="0.2">
      <c r="A18" s="58" t="s">
        <v>156</v>
      </c>
      <c r="B18" s="59" t="s">
        <v>155</v>
      </c>
      <c r="C18" s="37"/>
      <c r="D18" s="37"/>
      <c r="E18" s="37">
        <v>2</v>
      </c>
      <c r="F18" s="70">
        <f t="shared" si="0"/>
        <v>162</v>
      </c>
      <c r="G18" s="70">
        <v>54</v>
      </c>
      <c r="H18" s="70">
        <v>108</v>
      </c>
      <c r="I18" s="68">
        <v>82</v>
      </c>
      <c r="J18" s="67">
        <v>26</v>
      </c>
      <c r="K18" s="62">
        <v>68</v>
      </c>
      <c r="L18" s="54"/>
      <c r="M18" s="67">
        <v>40</v>
      </c>
      <c r="N18" s="54"/>
      <c r="O18" s="67"/>
      <c r="P18" s="54"/>
      <c r="Q18" s="62"/>
      <c r="R18" s="54"/>
      <c r="S18" s="53"/>
      <c r="T18" s="54"/>
      <c r="U18" s="53"/>
      <c r="V18" s="55"/>
      <c r="W18" s="53"/>
      <c r="X18" s="54" t="s">
        <v>29</v>
      </c>
      <c r="Y18" s="54"/>
      <c r="Z18" s="55" t="s">
        <v>30</v>
      </c>
      <c r="AA18" s="54"/>
      <c r="AB18" s="53"/>
      <c r="AC18" s="54" t="s">
        <v>29</v>
      </c>
      <c r="AD18" s="54"/>
      <c r="AE18" s="55" t="s">
        <v>30</v>
      </c>
      <c r="AF18" s="54"/>
      <c r="AG18" s="53"/>
      <c r="AH18" s="54" t="s">
        <v>29</v>
      </c>
      <c r="AI18" s="54"/>
      <c r="AJ18" s="55" t="s">
        <v>30</v>
      </c>
      <c r="AK18" s="54"/>
      <c r="AL18" s="53"/>
      <c r="AM18" s="54" t="s">
        <v>29</v>
      </c>
      <c r="AN18" s="54"/>
      <c r="AO18" s="55" t="s">
        <v>30</v>
      </c>
      <c r="AP18" s="56"/>
      <c r="AR18" s="39">
        <f t="shared" ref="AR18:AR24" si="1">SUM(K18:V18)</f>
        <v>108</v>
      </c>
    </row>
    <row r="19" spans="1:44" ht="18" customHeight="1" x14ac:dyDescent="0.2">
      <c r="A19" s="58" t="s">
        <v>158</v>
      </c>
      <c r="B19" s="59" t="s">
        <v>157</v>
      </c>
      <c r="C19" s="37">
        <v>5</v>
      </c>
      <c r="D19" s="37"/>
      <c r="E19" s="64"/>
      <c r="F19" s="65">
        <f t="shared" si="0"/>
        <v>256</v>
      </c>
      <c r="G19" s="65">
        <v>85</v>
      </c>
      <c r="H19" s="65">
        <v>171</v>
      </c>
      <c r="I19" s="68">
        <v>123</v>
      </c>
      <c r="J19" s="62">
        <v>48</v>
      </c>
      <c r="K19" s="62"/>
      <c r="L19" s="54"/>
      <c r="M19" s="62"/>
      <c r="N19" s="54"/>
      <c r="O19" s="53">
        <v>64</v>
      </c>
      <c r="P19" s="54"/>
      <c r="Q19" s="53">
        <v>60</v>
      </c>
      <c r="R19" s="54"/>
      <c r="S19" s="53">
        <v>47</v>
      </c>
      <c r="T19" s="54"/>
      <c r="U19" s="53"/>
      <c r="V19" s="55"/>
      <c r="W19" s="53"/>
      <c r="X19" s="54" t="s">
        <v>29</v>
      </c>
      <c r="Y19" s="54"/>
      <c r="Z19" s="55" t="s">
        <v>30</v>
      </c>
      <c r="AA19" s="54"/>
      <c r="AB19" s="53"/>
      <c r="AC19" s="54" t="s">
        <v>29</v>
      </c>
      <c r="AD19" s="54"/>
      <c r="AE19" s="55" t="s">
        <v>30</v>
      </c>
      <c r="AF19" s="54"/>
      <c r="AG19" s="53"/>
      <c r="AH19" s="54" t="s">
        <v>29</v>
      </c>
      <c r="AI19" s="54"/>
      <c r="AJ19" s="55" t="s">
        <v>30</v>
      </c>
      <c r="AK19" s="54"/>
      <c r="AL19" s="53"/>
      <c r="AM19" s="54" t="s">
        <v>29</v>
      </c>
      <c r="AN19" s="54"/>
      <c r="AO19" s="55" t="s">
        <v>30</v>
      </c>
      <c r="AP19" s="56"/>
      <c r="AR19" s="39">
        <f t="shared" si="1"/>
        <v>171</v>
      </c>
    </row>
    <row r="20" spans="1:44" ht="15.75" customHeight="1" x14ac:dyDescent="0.2">
      <c r="A20" s="59" t="s">
        <v>159</v>
      </c>
      <c r="B20" s="59" t="s">
        <v>160</v>
      </c>
      <c r="C20" s="37"/>
      <c r="D20" s="32"/>
      <c r="E20" s="64">
        <v>5</v>
      </c>
      <c r="F20" s="65">
        <f t="shared" si="0"/>
        <v>256</v>
      </c>
      <c r="G20" s="65">
        <v>85</v>
      </c>
      <c r="H20" s="65">
        <v>171</v>
      </c>
      <c r="I20" s="68">
        <v>148</v>
      </c>
      <c r="J20" s="62">
        <v>23</v>
      </c>
      <c r="K20" s="62"/>
      <c r="L20" s="54"/>
      <c r="M20" s="62"/>
      <c r="N20" s="54"/>
      <c r="O20" s="53">
        <v>64</v>
      </c>
      <c r="P20" s="54"/>
      <c r="Q20" s="53">
        <v>44</v>
      </c>
      <c r="R20" s="54"/>
      <c r="S20" s="53">
        <v>63</v>
      </c>
      <c r="T20" s="54"/>
      <c r="U20" s="53"/>
      <c r="V20" s="55"/>
      <c r="W20" s="53"/>
      <c r="X20" s="54" t="s">
        <v>29</v>
      </c>
      <c r="Y20" s="54"/>
      <c r="Z20" s="55" t="s">
        <v>30</v>
      </c>
      <c r="AA20" s="54"/>
      <c r="AB20" s="53"/>
      <c r="AC20" s="54" t="s">
        <v>29</v>
      </c>
      <c r="AD20" s="54"/>
      <c r="AE20" s="55" t="s">
        <v>30</v>
      </c>
      <c r="AF20" s="54"/>
      <c r="AG20" s="53"/>
      <c r="AH20" s="54" t="s">
        <v>29</v>
      </c>
      <c r="AI20" s="54"/>
      <c r="AJ20" s="55" t="s">
        <v>30</v>
      </c>
      <c r="AK20" s="54"/>
      <c r="AL20" s="53"/>
      <c r="AM20" s="54" t="s">
        <v>29</v>
      </c>
      <c r="AN20" s="54"/>
      <c r="AO20" s="55" t="s">
        <v>30</v>
      </c>
      <c r="AP20" s="56"/>
      <c r="AR20" s="39">
        <f t="shared" si="1"/>
        <v>171</v>
      </c>
    </row>
    <row r="21" spans="1:44" ht="15.75" customHeight="1" x14ac:dyDescent="0.2">
      <c r="A21" s="59" t="s">
        <v>161</v>
      </c>
      <c r="B21" s="59" t="s">
        <v>162</v>
      </c>
      <c r="C21" s="37"/>
      <c r="D21" s="32"/>
      <c r="E21" s="64">
        <v>4</v>
      </c>
      <c r="F21" s="65">
        <f t="shared" si="0"/>
        <v>108</v>
      </c>
      <c r="G21" s="65">
        <v>36</v>
      </c>
      <c r="H21" s="65">
        <v>72</v>
      </c>
      <c r="I21" s="68">
        <v>60</v>
      </c>
      <c r="J21" s="62">
        <v>12</v>
      </c>
      <c r="K21" s="62"/>
      <c r="L21" s="54"/>
      <c r="M21" s="62"/>
      <c r="N21" s="54"/>
      <c r="O21" s="62">
        <v>32</v>
      </c>
      <c r="P21" s="54"/>
      <c r="Q21" s="62">
        <v>40</v>
      </c>
      <c r="R21" s="54"/>
      <c r="S21" s="62"/>
      <c r="T21" s="54"/>
      <c r="U21" s="62"/>
      <c r="V21" s="55"/>
      <c r="W21" s="53"/>
      <c r="X21" s="54" t="s">
        <v>29</v>
      </c>
      <c r="Y21" s="54"/>
      <c r="Z21" s="55" t="s">
        <v>30</v>
      </c>
      <c r="AA21" s="54"/>
      <c r="AB21" s="53"/>
      <c r="AC21" s="54" t="s">
        <v>29</v>
      </c>
      <c r="AD21" s="54"/>
      <c r="AE21" s="55" t="s">
        <v>30</v>
      </c>
      <c r="AF21" s="54"/>
      <c r="AG21" s="53"/>
      <c r="AH21" s="54" t="s">
        <v>29</v>
      </c>
      <c r="AI21" s="54"/>
      <c r="AJ21" s="55" t="s">
        <v>30</v>
      </c>
      <c r="AK21" s="54"/>
      <c r="AL21" s="53"/>
      <c r="AM21" s="54" t="s">
        <v>29</v>
      </c>
      <c r="AN21" s="54"/>
      <c r="AO21" s="55" t="s">
        <v>30</v>
      </c>
      <c r="AP21" s="56"/>
      <c r="AR21" s="39">
        <f t="shared" si="1"/>
        <v>72</v>
      </c>
    </row>
    <row r="22" spans="1:44" ht="18" customHeight="1" x14ac:dyDescent="0.2">
      <c r="A22" s="59" t="s">
        <v>163</v>
      </c>
      <c r="B22" s="59" t="s">
        <v>110</v>
      </c>
      <c r="C22" s="37"/>
      <c r="D22" s="32"/>
      <c r="E22" s="64">
        <v>4</v>
      </c>
      <c r="F22" s="65">
        <f t="shared" si="0"/>
        <v>108</v>
      </c>
      <c r="G22" s="65">
        <v>36</v>
      </c>
      <c r="H22" s="65">
        <v>72</v>
      </c>
      <c r="I22" s="68">
        <v>46</v>
      </c>
      <c r="J22" s="62">
        <v>26</v>
      </c>
      <c r="K22" s="62"/>
      <c r="L22" s="54"/>
      <c r="M22" s="62"/>
      <c r="N22" s="54"/>
      <c r="O22" s="62">
        <v>32</v>
      </c>
      <c r="P22" s="54"/>
      <c r="Q22" s="62">
        <v>40</v>
      </c>
      <c r="R22" s="54"/>
      <c r="S22" s="62"/>
      <c r="T22" s="54"/>
      <c r="U22" s="62"/>
      <c r="V22" s="55"/>
      <c r="W22" s="53"/>
      <c r="X22" s="54" t="s">
        <v>29</v>
      </c>
      <c r="Y22" s="54"/>
      <c r="Z22" s="55" t="s">
        <v>30</v>
      </c>
      <c r="AA22" s="54"/>
      <c r="AB22" s="53"/>
      <c r="AC22" s="54" t="s">
        <v>29</v>
      </c>
      <c r="AD22" s="54"/>
      <c r="AE22" s="55" t="s">
        <v>30</v>
      </c>
      <c r="AF22" s="54"/>
      <c r="AG22" s="53"/>
      <c r="AH22" s="54" t="s">
        <v>29</v>
      </c>
      <c r="AI22" s="54"/>
      <c r="AJ22" s="55" t="s">
        <v>30</v>
      </c>
      <c r="AK22" s="54"/>
      <c r="AL22" s="53"/>
      <c r="AM22" s="54" t="s">
        <v>29</v>
      </c>
      <c r="AN22" s="54"/>
      <c r="AO22" s="55" t="s">
        <v>30</v>
      </c>
      <c r="AP22" s="56"/>
      <c r="AR22" s="39">
        <f t="shared" si="1"/>
        <v>72</v>
      </c>
    </row>
    <row r="23" spans="1:44" ht="17.25" customHeight="1" x14ac:dyDescent="0.2">
      <c r="A23" s="59" t="s">
        <v>164</v>
      </c>
      <c r="B23" s="59" t="s">
        <v>165</v>
      </c>
      <c r="C23" s="32"/>
      <c r="D23" s="32"/>
      <c r="E23" s="64">
        <v>4</v>
      </c>
      <c r="F23" s="60">
        <f t="shared" si="0"/>
        <v>108</v>
      </c>
      <c r="G23" s="60">
        <v>36</v>
      </c>
      <c r="H23" s="60">
        <v>72</v>
      </c>
      <c r="I23" s="68">
        <v>52</v>
      </c>
      <c r="J23" s="62">
        <v>20</v>
      </c>
      <c r="K23" s="53"/>
      <c r="L23" s="54"/>
      <c r="M23" s="53"/>
      <c r="N23" s="54"/>
      <c r="O23" s="67">
        <v>32</v>
      </c>
      <c r="P23" s="54"/>
      <c r="Q23" s="67">
        <v>40</v>
      </c>
      <c r="R23" s="54"/>
      <c r="S23" s="67"/>
      <c r="T23" s="54"/>
      <c r="U23" s="67"/>
      <c r="V23" s="55"/>
      <c r="W23" s="53"/>
      <c r="X23" s="54" t="s">
        <v>29</v>
      </c>
      <c r="Y23" s="54"/>
      <c r="Z23" s="55" t="s">
        <v>30</v>
      </c>
      <c r="AA23" s="54"/>
      <c r="AB23" s="53"/>
      <c r="AC23" s="54" t="s">
        <v>29</v>
      </c>
      <c r="AD23" s="54"/>
      <c r="AE23" s="55" t="s">
        <v>30</v>
      </c>
      <c r="AF23" s="54"/>
      <c r="AG23" s="53"/>
      <c r="AH23" s="54" t="s">
        <v>29</v>
      </c>
      <c r="AI23" s="54"/>
      <c r="AJ23" s="55" t="s">
        <v>30</v>
      </c>
      <c r="AK23" s="54"/>
      <c r="AL23" s="53"/>
      <c r="AM23" s="54" t="s">
        <v>29</v>
      </c>
      <c r="AN23" s="54"/>
      <c r="AO23" s="55" t="s">
        <v>30</v>
      </c>
      <c r="AP23" s="56"/>
      <c r="AR23" s="39">
        <f t="shared" si="1"/>
        <v>72</v>
      </c>
    </row>
    <row r="24" spans="1:44" ht="18.75" customHeight="1" x14ac:dyDescent="0.2">
      <c r="A24" s="59" t="s">
        <v>167</v>
      </c>
      <c r="B24" s="59" t="s">
        <v>166</v>
      </c>
      <c r="C24" s="37"/>
      <c r="D24" s="37"/>
      <c r="E24" s="37">
        <v>4</v>
      </c>
      <c r="F24" s="60">
        <f t="shared" si="0"/>
        <v>270</v>
      </c>
      <c r="G24" s="60">
        <v>90</v>
      </c>
      <c r="H24" s="60">
        <v>180</v>
      </c>
      <c r="I24" s="37">
        <v>112</v>
      </c>
      <c r="J24" s="72">
        <v>68</v>
      </c>
      <c r="K24" s="53">
        <v>64</v>
      </c>
      <c r="L24" s="54"/>
      <c r="M24" s="53">
        <v>44</v>
      </c>
      <c r="N24" s="54"/>
      <c r="O24" s="62">
        <v>32</v>
      </c>
      <c r="P24" s="54"/>
      <c r="Q24" s="62">
        <v>40</v>
      </c>
      <c r="R24" s="54"/>
      <c r="S24" s="53"/>
      <c r="T24" s="54"/>
      <c r="U24" s="53"/>
      <c r="V24" s="55"/>
      <c r="W24" s="53"/>
      <c r="X24" s="54" t="s">
        <v>29</v>
      </c>
      <c r="Y24" s="54"/>
      <c r="Z24" s="55" t="s">
        <v>30</v>
      </c>
      <c r="AA24" s="54"/>
      <c r="AB24" s="53"/>
      <c r="AC24" s="54" t="s">
        <v>29</v>
      </c>
      <c r="AD24" s="54"/>
      <c r="AE24" s="55" t="s">
        <v>30</v>
      </c>
      <c r="AF24" s="54"/>
      <c r="AG24" s="53"/>
      <c r="AH24" s="54" t="s">
        <v>29</v>
      </c>
      <c r="AI24" s="54"/>
      <c r="AJ24" s="55" t="s">
        <v>30</v>
      </c>
      <c r="AK24" s="54"/>
      <c r="AL24" s="53"/>
      <c r="AM24" s="54" t="s">
        <v>29</v>
      </c>
      <c r="AN24" s="54"/>
      <c r="AO24" s="55" t="s">
        <v>30</v>
      </c>
      <c r="AP24" s="56"/>
      <c r="AR24" s="39">
        <f t="shared" si="1"/>
        <v>180</v>
      </c>
    </row>
    <row r="25" spans="1:44" s="57" customFormat="1" ht="18.75" customHeight="1" x14ac:dyDescent="0.2">
      <c r="A25" s="49" t="s">
        <v>8</v>
      </c>
      <c r="B25" s="50" t="s">
        <v>112</v>
      </c>
      <c r="C25" s="32"/>
      <c r="D25" s="32">
        <v>3</v>
      </c>
      <c r="E25" s="51">
        <v>2</v>
      </c>
      <c r="F25" s="35">
        <f>SUM(F26:F30)</f>
        <v>247</v>
      </c>
      <c r="G25" s="35">
        <f>SUM(G26:G30)</f>
        <v>79</v>
      </c>
      <c r="H25" s="35">
        <f>SUM(H26:H30)</f>
        <v>168</v>
      </c>
      <c r="I25" s="35">
        <f>SUM(I26:I30)</f>
        <v>108</v>
      </c>
      <c r="J25" s="35">
        <f>SUM(J26:J30)</f>
        <v>60</v>
      </c>
      <c r="K25" s="53"/>
      <c r="L25" s="54"/>
      <c r="M25" s="53"/>
      <c r="N25" s="54"/>
      <c r="O25" s="53"/>
      <c r="P25" s="54"/>
      <c r="Q25" s="53"/>
      <c r="R25" s="54"/>
      <c r="S25" s="53"/>
      <c r="T25" s="54"/>
      <c r="U25" s="53"/>
      <c r="V25" s="55"/>
      <c r="W25" s="53"/>
      <c r="X25" s="54"/>
      <c r="Y25" s="54"/>
      <c r="Z25" s="55"/>
      <c r="AA25" s="54"/>
      <c r="AB25" s="53"/>
      <c r="AC25" s="54"/>
      <c r="AD25" s="54"/>
      <c r="AE25" s="55"/>
      <c r="AF25" s="54"/>
      <c r="AG25" s="53"/>
      <c r="AH25" s="54"/>
      <c r="AI25" s="54"/>
      <c r="AJ25" s="55"/>
      <c r="AK25" s="54"/>
      <c r="AL25" s="53"/>
      <c r="AM25" s="54"/>
      <c r="AN25" s="54"/>
      <c r="AO25" s="55"/>
      <c r="AP25" s="56"/>
      <c r="AR25" s="57">
        <f>SUM(AR11:AR24)</f>
        <v>2052</v>
      </c>
    </row>
    <row r="26" spans="1:44" ht="30" x14ac:dyDescent="0.2">
      <c r="A26" s="59" t="s">
        <v>113</v>
      </c>
      <c r="B26" s="59" t="s">
        <v>114</v>
      </c>
      <c r="C26" s="37"/>
      <c r="D26" s="64">
        <v>1</v>
      </c>
      <c r="E26" s="37"/>
      <c r="F26" s="65">
        <v>50</v>
      </c>
      <c r="G26" s="65">
        <v>16</v>
      </c>
      <c r="H26" s="65">
        <v>34</v>
      </c>
      <c r="I26" s="68">
        <v>24</v>
      </c>
      <c r="J26" s="65">
        <v>10</v>
      </c>
      <c r="K26" s="62">
        <v>34</v>
      </c>
      <c r="L26" s="54"/>
      <c r="M26" s="53"/>
      <c r="N26" s="54"/>
      <c r="O26" s="53"/>
      <c r="P26" s="54"/>
      <c r="Q26" s="53"/>
      <c r="R26" s="54"/>
      <c r="S26" s="53"/>
      <c r="T26" s="54"/>
      <c r="U26" s="53"/>
      <c r="V26" s="55"/>
      <c r="W26" s="53">
        <v>25</v>
      </c>
      <c r="X26" s="54" t="s">
        <v>29</v>
      </c>
      <c r="Y26" s="54">
        <v>1</v>
      </c>
      <c r="Z26" s="55" t="s">
        <v>30</v>
      </c>
      <c r="AA26" s="54"/>
      <c r="AB26" s="53">
        <v>23</v>
      </c>
      <c r="AC26" s="54" t="s">
        <v>29</v>
      </c>
      <c r="AD26" s="54">
        <v>2</v>
      </c>
      <c r="AE26" s="55" t="s">
        <v>30</v>
      </c>
      <c r="AF26" s="54"/>
      <c r="AG26" s="53"/>
      <c r="AH26" s="54" t="s">
        <v>29</v>
      </c>
      <c r="AI26" s="54"/>
      <c r="AJ26" s="55" t="s">
        <v>30</v>
      </c>
      <c r="AK26" s="54"/>
      <c r="AL26" s="53"/>
      <c r="AM26" s="54" t="s">
        <v>29</v>
      </c>
      <c r="AN26" s="54"/>
      <c r="AO26" s="55" t="s">
        <v>30</v>
      </c>
      <c r="AP26" s="56"/>
    </row>
    <row r="27" spans="1:44" ht="30" x14ac:dyDescent="0.2">
      <c r="A27" s="59" t="s">
        <v>115</v>
      </c>
      <c r="B27" s="59" t="s">
        <v>116</v>
      </c>
      <c r="C27" s="37"/>
      <c r="D27" s="64"/>
      <c r="E27" s="37">
        <v>1</v>
      </c>
      <c r="F27" s="70">
        <v>50</v>
      </c>
      <c r="G27" s="70">
        <v>16</v>
      </c>
      <c r="H27" s="70">
        <v>34</v>
      </c>
      <c r="I27" s="68">
        <v>20</v>
      </c>
      <c r="J27" s="70">
        <v>14</v>
      </c>
      <c r="K27" s="67">
        <v>34</v>
      </c>
      <c r="L27" s="54"/>
      <c r="M27" s="53"/>
      <c r="N27" s="54"/>
      <c r="O27" s="53"/>
      <c r="P27" s="54"/>
      <c r="Q27" s="53"/>
      <c r="R27" s="54"/>
      <c r="S27" s="53"/>
      <c r="T27" s="54"/>
      <c r="U27" s="53"/>
      <c r="V27" s="55"/>
      <c r="W27" s="53"/>
      <c r="X27" s="54" t="s">
        <v>29</v>
      </c>
      <c r="Y27" s="54"/>
      <c r="Z27" s="55" t="s">
        <v>30</v>
      </c>
      <c r="AA27" s="54"/>
      <c r="AB27" s="53"/>
      <c r="AC27" s="54" t="s">
        <v>29</v>
      </c>
      <c r="AD27" s="54"/>
      <c r="AE27" s="55" t="s">
        <v>30</v>
      </c>
      <c r="AF27" s="54"/>
      <c r="AG27" s="53"/>
      <c r="AH27" s="54" t="s">
        <v>29</v>
      </c>
      <c r="AI27" s="54"/>
      <c r="AJ27" s="55" t="s">
        <v>30</v>
      </c>
      <c r="AK27" s="54"/>
      <c r="AL27" s="53"/>
      <c r="AM27" s="54" t="s">
        <v>29</v>
      </c>
      <c r="AN27" s="54"/>
      <c r="AO27" s="55" t="s">
        <v>30</v>
      </c>
      <c r="AP27" s="56"/>
    </row>
    <row r="28" spans="1:44" ht="19.5" customHeight="1" x14ac:dyDescent="0.2">
      <c r="A28" s="59" t="s">
        <v>117</v>
      </c>
      <c r="B28" s="59" t="s">
        <v>118</v>
      </c>
      <c r="C28" s="37"/>
      <c r="D28" s="64">
        <v>1</v>
      </c>
      <c r="E28" s="37"/>
      <c r="F28" s="65">
        <v>50</v>
      </c>
      <c r="G28" s="65">
        <v>16</v>
      </c>
      <c r="H28" s="65">
        <v>34</v>
      </c>
      <c r="I28" s="68">
        <v>24</v>
      </c>
      <c r="J28" s="65">
        <v>10</v>
      </c>
      <c r="K28" s="62">
        <v>34</v>
      </c>
      <c r="L28" s="54"/>
      <c r="M28" s="53"/>
      <c r="N28" s="54"/>
      <c r="O28" s="53"/>
      <c r="P28" s="54"/>
      <c r="Q28" s="53"/>
      <c r="R28" s="54"/>
      <c r="S28" s="53"/>
      <c r="T28" s="54"/>
      <c r="U28" s="53"/>
      <c r="V28" s="55"/>
      <c r="W28" s="53">
        <v>39</v>
      </c>
      <c r="X28" s="54" t="s">
        <v>29</v>
      </c>
      <c r="Y28" s="54">
        <v>3</v>
      </c>
      <c r="Z28" s="55" t="s">
        <v>30</v>
      </c>
      <c r="AA28" s="54"/>
      <c r="AB28" s="53">
        <v>26</v>
      </c>
      <c r="AC28" s="54" t="s">
        <v>29</v>
      </c>
      <c r="AD28" s="54">
        <v>2</v>
      </c>
      <c r="AE28" s="55" t="s">
        <v>30</v>
      </c>
      <c r="AF28" s="54"/>
      <c r="AG28" s="53"/>
      <c r="AH28" s="54" t="s">
        <v>29</v>
      </c>
      <c r="AI28" s="54"/>
      <c r="AJ28" s="55" t="s">
        <v>30</v>
      </c>
      <c r="AK28" s="54"/>
      <c r="AL28" s="53"/>
      <c r="AM28" s="54" t="s">
        <v>29</v>
      </c>
      <c r="AN28" s="54"/>
      <c r="AO28" s="55" t="s">
        <v>30</v>
      </c>
      <c r="AP28" s="56"/>
    </row>
    <row r="29" spans="1:44" ht="30" x14ac:dyDescent="0.2">
      <c r="A29" s="58" t="s">
        <v>119</v>
      </c>
      <c r="B29" s="59" t="s">
        <v>120</v>
      </c>
      <c r="C29" s="37"/>
      <c r="D29" s="37"/>
      <c r="E29" s="64">
        <v>3</v>
      </c>
      <c r="F29" s="65">
        <v>50</v>
      </c>
      <c r="G29" s="65">
        <v>16</v>
      </c>
      <c r="H29" s="65">
        <v>34</v>
      </c>
      <c r="I29" s="68">
        <v>24</v>
      </c>
      <c r="J29" s="99">
        <v>10</v>
      </c>
      <c r="K29" s="53"/>
      <c r="L29" s="54"/>
      <c r="M29" s="53"/>
      <c r="N29" s="54"/>
      <c r="O29" s="53">
        <v>34</v>
      </c>
      <c r="P29" s="54"/>
      <c r="Q29" s="53"/>
      <c r="R29" s="54"/>
      <c r="S29" s="53"/>
      <c r="T29" s="54"/>
      <c r="U29" s="53"/>
      <c r="V29" s="55"/>
      <c r="W29" s="53">
        <v>26</v>
      </c>
      <c r="X29" s="54" t="s">
        <v>29</v>
      </c>
      <c r="Y29" s="54">
        <v>2</v>
      </c>
      <c r="Z29" s="55" t="s">
        <v>30</v>
      </c>
      <c r="AA29" s="54"/>
      <c r="AB29" s="53">
        <v>26</v>
      </c>
      <c r="AC29" s="54" t="s">
        <v>29</v>
      </c>
      <c r="AD29" s="54">
        <v>2</v>
      </c>
      <c r="AE29" s="55" t="s">
        <v>30</v>
      </c>
      <c r="AF29" s="54"/>
      <c r="AG29" s="53"/>
      <c r="AH29" s="54" t="s">
        <v>29</v>
      </c>
      <c r="AI29" s="54"/>
      <c r="AJ29" s="55" t="s">
        <v>30</v>
      </c>
      <c r="AK29" s="54"/>
      <c r="AL29" s="53"/>
      <c r="AM29" s="54" t="s">
        <v>29</v>
      </c>
      <c r="AN29" s="54"/>
      <c r="AO29" s="55" t="s">
        <v>30</v>
      </c>
      <c r="AP29" s="56"/>
    </row>
    <row r="30" spans="1:44" ht="18" customHeight="1" x14ac:dyDescent="0.2">
      <c r="A30" s="58" t="s">
        <v>121</v>
      </c>
      <c r="B30" s="59" t="s">
        <v>106</v>
      </c>
      <c r="C30" s="37"/>
      <c r="D30" s="37">
        <v>4</v>
      </c>
      <c r="E30" s="64"/>
      <c r="F30" s="66">
        <v>47</v>
      </c>
      <c r="G30" s="66">
        <v>15</v>
      </c>
      <c r="H30" s="66">
        <v>32</v>
      </c>
      <c r="I30" s="68">
        <v>16</v>
      </c>
      <c r="J30" s="66">
        <v>16</v>
      </c>
      <c r="K30" s="53"/>
      <c r="L30" s="54"/>
      <c r="M30" s="53"/>
      <c r="N30" s="54"/>
      <c r="O30" s="53">
        <v>32</v>
      </c>
      <c r="P30" s="54"/>
      <c r="Q30" s="53"/>
      <c r="R30" s="54"/>
      <c r="S30" s="53"/>
      <c r="T30" s="54"/>
      <c r="U30" s="53"/>
      <c r="V30" s="55"/>
      <c r="W30" s="53"/>
      <c r="X30" s="54" t="s">
        <v>29</v>
      </c>
      <c r="Y30" s="54"/>
      <c r="Z30" s="55" t="s">
        <v>30</v>
      </c>
      <c r="AA30" s="54"/>
      <c r="AB30" s="53"/>
      <c r="AC30" s="54" t="s">
        <v>29</v>
      </c>
      <c r="AD30" s="54"/>
      <c r="AE30" s="55" t="s">
        <v>30</v>
      </c>
      <c r="AF30" s="54"/>
      <c r="AG30" s="53"/>
      <c r="AH30" s="54" t="s">
        <v>29</v>
      </c>
      <c r="AI30" s="54"/>
      <c r="AJ30" s="55" t="s">
        <v>30</v>
      </c>
      <c r="AK30" s="54"/>
      <c r="AL30" s="53"/>
      <c r="AM30" s="54" t="s">
        <v>29</v>
      </c>
      <c r="AN30" s="54"/>
      <c r="AO30" s="55" t="s">
        <v>30</v>
      </c>
      <c r="AP30" s="56"/>
    </row>
    <row r="31" spans="1:44" s="57" customFormat="1" ht="18" customHeight="1" x14ac:dyDescent="0.2">
      <c r="A31" s="74" t="s">
        <v>7</v>
      </c>
      <c r="B31" s="75" t="s">
        <v>122</v>
      </c>
      <c r="C31" s="32">
        <v>8</v>
      </c>
      <c r="D31" s="32"/>
      <c r="E31" s="51">
        <v>15</v>
      </c>
      <c r="F31" s="35">
        <f>F33+F37+F41+F47+F53+F61+F69+F77</f>
        <v>2129</v>
      </c>
      <c r="G31" s="35">
        <f>G33+G37+G41+G47+G53+G61+G69+G77</f>
        <v>209</v>
      </c>
      <c r="H31" s="35">
        <f>H33+H37+H41+H47+H53+H61+H69+H77</f>
        <v>1920</v>
      </c>
      <c r="I31" s="35">
        <f>I33+I37+I41+I47+I53+I61+I69+I77</f>
        <v>294</v>
      </c>
      <c r="J31" s="35">
        <f>J33+J37+J41+J47+J53+J61+J69+J77</f>
        <v>1626</v>
      </c>
      <c r="K31" s="53"/>
      <c r="L31" s="54"/>
      <c r="M31" s="53"/>
      <c r="N31" s="54"/>
      <c r="O31" s="53"/>
      <c r="P31" s="54"/>
      <c r="Q31" s="53"/>
      <c r="R31" s="54"/>
      <c r="S31" s="53"/>
      <c r="T31" s="54"/>
      <c r="U31" s="53"/>
      <c r="V31" s="55"/>
      <c r="W31" s="53"/>
      <c r="X31" s="54"/>
      <c r="Y31" s="54"/>
      <c r="Z31" s="55"/>
      <c r="AA31" s="54"/>
      <c r="AB31" s="53"/>
      <c r="AC31" s="54"/>
      <c r="AD31" s="54"/>
      <c r="AE31" s="55"/>
      <c r="AF31" s="54"/>
      <c r="AG31" s="53"/>
      <c r="AH31" s="54"/>
      <c r="AI31" s="54"/>
      <c r="AJ31" s="55"/>
      <c r="AK31" s="54"/>
      <c r="AL31" s="53"/>
      <c r="AM31" s="54"/>
      <c r="AN31" s="54"/>
      <c r="AO31" s="55"/>
      <c r="AP31" s="56"/>
    </row>
    <row r="32" spans="1:44" ht="16.5" customHeight="1" x14ac:dyDescent="0.2">
      <c r="A32" s="76" t="s">
        <v>9</v>
      </c>
      <c r="B32" s="77" t="s">
        <v>10</v>
      </c>
      <c r="C32" s="78"/>
      <c r="D32" s="37"/>
      <c r="E32" s="64"/>
      <c r="F32" s="37"/>
      <c r="G32" s="68"/>
      <c r="H32" s="37"/>
      <c r="I32" s="68"/>
      <c r="J32" s="68"/>
      <c r="K32" s="53"/>
      <c r="L32" s="54"/>
      <c r="M32" s="53"/>
      <c r="N32" s="54"/>
      <c r="O32" s="53"/>
      <c r="P32" s="54"/>
      <c r="Q32" s="53"/>
      <c r="R32" s="54"/>
      <c r="S32" s="53"/>
      <c r="T32" s="54"/>
      <c r="U32" s="53"/>
      <c r="V32" s="55"/>
      <c r="W32" s="53"/>
      <c r="X32" s="54" t="s">
        <v>29</v>
      </c>
      <c r="Y32" s="54"/>
      <c r="Z32" s="55" t="s">
        <v>30</v>
      </c>
      <c r="AA32" s="54"/>
      <c r="AB32" s="53"/>
      <c r="AC32" s="54" t="s">
        <v>29</v>
      </c>
      <c r="AD32" s="54"/>
      <c r="AE32" s="55" t="s">
        <v>30</v>
      </c>
      <c r="AF32" s="54"/>
      <c r="AG32" s="53"/>
      <c r="AH32" s="54" t="s">
        <v>29</v>
      </c>
      <c r="AI32" s="54"/>
      <c r="AJ32" s="55" t="s">
        <v>30</v>
      </c>
      <c r="AK32" s="54"/>
      <c r="AL32" s="53"/>
      <c r="AM32" s="54" t="s">
        <v>29</v>
      </c>
      <c r="AN32" s="54"/>
      <c r="AO32" s="55" t="s">
        <v>30</v>
      </c>
      <c r="AP32" s="56"/>
    </row>
    <row r="33" spans="1:42" ht="17.25" customHeight="1" x14ac:dyDescent="0.2">
      <c r="A33" s="76" t="s">
        <v>11</v>
      </c>
      <c r="B33" s="79" t="s">
        <v>123</v>
      </c>
      <c r="C33" s="37">
        <v>2</v>
      </c>
      <c r="D33" s="37"/>
      <c r="E33" s="64"/>
      <c r="F33" s="32">
        <f>SUM(F34:F36)</f>
        <v>254</v>
      </c>
      <c r="G33" s="80">
        <f>G34+G35+G36</f>
        <v>24</v>
      </c>
      <c r="H33" s="32">
        <f>SUM(H34:H36)</f>
        <v>230</v>
      </c>
      <c r="I33" s="80">
        <f>I34</f>
        <v>32</v>
      </c>
      <c r="J33" s="80">
        <f>SUM(J34:J36)</f>
        <v>198</v>
      </c>
      <c r="K33" s="53"/>
      <c r="L33" s="54"/>
      <c r="M33" s="53"/>
      <c r="N33" s="54"/>
      <c r="O33" s="53"/>
      <c r="P33" s="54"/>
      <c r="Q33" s="53"/>
      <c r="R33" s="54"/>
      <c r="S33" s="53"/>
      <c r="T33" s="54"/>
      <c r="U33" s="53"/>
      <c r="V33" s="55"/>
      <c r="W33" s="53"/>
      <c r="X33" s="54" t="s">
        <v>29</v>
      </c>
      <c r="Y33" s="54"/>
      <c r="Z33" s="55" t="s">
        <v>30</v>
      </c>
      <c r="AA33" s="54"/>
      <c r="AB33" s="53"/>
      <c r="AC33" s="54" t="s">
        <v>29</v>
      </c>
      <c r="AD33" s="54"/>
      <c r="AE33" s="55" t="s">
        <v>30</v>
      </c>
      <c r="AF33" s="54"/>
      <c r="AG33" s="53"/>
      <c r="AH33" s="54" t="s">
        <v>29</v>
      </c>
      <c r="AI33" s="54"/>
      <c r="AJ33" s="55" t="s">
        <v>30</v>
      </c>
      <c r="AK33" s="54"/>
      <c r="AL33" s="53"/>
      <c r="AM33" s="54" t="s">
        <v>29</v>
      </c>
      <c r="AN33" s="54"/>
      <c r="AO33" s="55" t="s">
        <v>30</v>
      </c>
      <c r="AP33" s="56"/>
    </row>
    <row r="34" spans="1:42" ht="30.75" customHeight="1" x14ac:dyDescent="0.2">
      <c r="A34" s="59" t="s">
        <v>12</v>
      </c>
      <c r="B34" s="81" t="s">
        <v>124</v>
      </c>
      <c r="C34" s="32"/>
      <c r="D34" s="37"/>
      <c r="E34" s="37">
        <v>2</v>
      </c>
      <c r="F34" s="65">
        <v>74</v>
      </c>
      <c r="G34" s="65">
        <v>24</v>
      </c>
      <c r="H34" s="65">
        <v>50</v>
      </c>
      <c r="I34" s="37">
        <v>32</v>
      </c>
      <c r="J34" s="82">
        <v>18</v>
      </c>
      <c r="K34" s="62"/>
      <c r="L34" s="54"/>
      <c r="M34" s="62">
        <v>50</v>
      </c>
      <c r="N34" s="54"/>
      <c r="O34" s="53"/>
      <c r="P34" s="54"/>
      <c r="Q34" s="53"/>
      <c r="R34" s="54"/>
      <c r="S34" s="53"/>
      <c r="T34" s="54"/>
      <c r="U34" s="53"/>
      <c r="V34" s="55"/>
      <c r="W34" s="53"/>
      <c r="X34" s="54" t="s">
        <v>29</v>
      </c>
      <c r="Y34" s="54"/>
      <c r="Z34" s="55" t="s">
        <v>30</v>
      </c>
      <c r="AA34" s="54"/>
      <c r="AB34" s="53"/>
      <c r="AC34" s="54"/>
      <c r="AD34" s="54"/>
      <c r="AE34" s="55"/>
      <c r="AF34" s="54"/>
      <c r="AG34" s="53"/>
      <c r="AH34" s="54" t="s">
        <v>29</v>
      </c>
      <c r="AI34" s="54"/>
      <c r="AJ34" s="55" t="s">
        <v>30</v>
      </c>
      <c r="AK34" s="54"/>
      <c r="AL34" s="53"/>
      <c r="AM34" s="54" t="s">
        <v>29</v>
      </c>
      <c r="AN34" s="54"/>
      <c r="AO34" s="55" t="s">
        <v>30</v>
      </c>
      <c r="AP34" s="56"/>
    </row>
    <row r="35" spans="1:42" ht="18" customHeight="1" x14ac:dyDescent="0.2">
      <c r="A35" s="59" t="s">
        <v>13</v>
      </c>
      <c r="B35" s="73" t="s">
        <v>125</v>
      </c>
      <c r="C35" s="32"/>
      <c r="D35" s="37"/>
      <c r="E35" s="37"/>
      <c r="F35" s="65">
        <v>72</v>
      </c>
      <c r="G35" s="65"/>
      <c r="H35" s="65">
        <v>72</v>
      </c>
      <c r="I35" s="37"/>
      <c r="J35" s="83">
        <v>72</v>
      </c>
      <c r="K35" s="84"/>
      <c r="L35" s="54"/>
      <c r="M35" s="84">
        <v>72</v>
      </c>
      <c r="N35" s="54"/>
      <c r="O35" s="53"/>
      <c r="P35" s="54"/>
      <c r="Q35" s="53"/>
      <c r="R35" s="54"/>
      <c r="S35" s="53"/>
      <c r="T35" s="54"/>
      <c r="U35" s="53"/>
      <c r="V35" s="55"/>
      <c r="W35" s="53"/>
      <c r="X35" s="54" t="s">
        <v>29</v>
      </c>
      <c r="Y35" s="54"/>
      <c r="Z35" s="55" t="s">
        <v>30</v>
      </c>
      <c r="AA35" s="54"/>
      <c r="AB35" s="53"/>
      <c r="AC35" s="54"/>
      <c r="AD35" s="54"/>
      <c r="AE35" s="55"/>
      <c r="AF35" s="54"/>
      <c r="AG35" s="53"/>
      <c r="AH35" s="54" t="s">
        <v>29</v>
      </c>
      <c r="AI35" s="54"/>
      <c r="AJ35" s="55" t="s">
        <v>30</v>
      </c>
      <c r="AK35" s="54"/>
      <c r="AL35" s="53"/>
      <c r="AM35" s="54" t="s">
        <v>29</v>
      </c>
      <c r="AN35" s="54"/>
      <c r="AO35" s="55" t="s">
        <v>30</v>
      </c>
      <c r="AP35" s="56"/>
    </row>
    <row r="36" spans="1:42" ht="18.75" customHeight="1" x14ac:dyDescent="0.2">
      <c r="A36" s="59" t="s">
        <v>15</v>
      </c>
      <c r="B36" s="73" t="s">
        <v>47</v>
      </c>
      <c r="C36" s="32"/>
      <c r="D36" s="37"/>
      <c r="E36" s="37">
        <v>2</v>
      </c>
      <c r="F36" s="65">
        <v>108</v>
      </c>
      <c r="G36" s="65"/>
      <c r="H36" s="65">
        <v>108</v>
      </c>
      <c r="I36" s="37"/>
      <c r="J36" s="83">
        <v>108</v>
      </c>
      <c r="K36" s="84"/>
      <c r="L36" s="54"/>
      <c r="M36" s="84"/>
      <c r="N36" s="54">
        <v>108</v>
      </c>
      <c r="O36" s="53"/>
      <c r="P36" s="54"/>
      <c r="Q36" s="53"/>
      <c r="R36" s="54"/>
      <c r="S36" s="53"/>
      <c r="T36" s="54"/>
      <c r="U36" s="53"/>
      <c r="V36" s="55"/>
      <c r="W36" s="53"/>
      <c r="X36" s="54" t="s">
        <v>29</v>
      </c>
      <c r="Y36" s="54"/>
      <c r="Z36" s="55" t="s">
        <v>30</v>
      </c>
      <c r="AA36" s="54"/>
      <c r="AB36" s="53"/>
      <c r="AC36" s="54" t="s">
        <v>29</v>
      </c>
      <c r="AD36" s="54"/>
      <c r="AE36" s="55" t="s">
        <v>30</v>
      </c>
      <c r="AF36" s="54"/>
      <c r="AG36" s="53"/>
      <c r="AH36" s="54" t="s">
        <v>29</v>
      </c>
      <c r="AI36" s="54"/>
      <c r="AJ36" s="55" t="s">
        <v>30</v>
      </c>
      <c r="AK36" s="54"/>
      <c r="AL36" s="53"/>
      <c r="AM36" s="54" t="s">
        <v>29</v>
      </c>
      <c r="AN36" s="54"/>
      <c r="AO36" s="55" t="s">
        <v>30</v>
      </c>
      <c r="AP36" s="56"/>
    </row>
    <row r="37" spans="1:42" ht="32.25" customHeight="1" x14ac:dyDescent="0.2">
      <c r="A37" s="49" t="s">
        <v>16</v>
      </c>
      <c r="B37" s="79" t="s">
        <v>126</v>
      </c>
      <c r="C37" s="37">
        <v>2</v>
      </c>
      <c r="D37" s="85"/>
      <c r="E37" s="51"/>
      <c r="F37" s="33">
        <f>SUM(F38:F40)</f>
        <v>310</v>
      </c>
      <c r="G37" s="33">
        <f>G38+G39+G40</f>
        <v>30</v>
      </c>
      <c r="H37" s="33">
        <f>SUM(H38:H40)</f>
        <v>280</v>
      </c>
      <c r="I37" s="33">
        <f>I38</f>
        <v>40</v>
      </c>
      <c r="J37" s="33">
        <f>SUM(J38:J40)</f>
        <v>240</v>
      </c>
      <c r="K37" s="53"/>
      <c r="L37" s="54"/>
      <c r="M37" s="53"/>
      <c r="N37" s="54"/>
      <c r="O37" s="53"/>
      <c r="P37" s="54"/>
      <c r="Q37" s="53"/>
      <c r="R37" s="54"/>
      <c r="S37" s="53"/>
      <c r="T37" s="54"/>
      <c r="U37" s="53"/>
      <c r="V37" s="55"/>
      <c r="W37" s="53"/>
      <c r="X37" s="54"/>
      <c r="Y37" s="54"/>
      <c r="Z37" s="55"/>
      <c r="AA37" s="54"/>
      <c r="AB37" s="53"/>
      <c r="AC37" s="54"/>
      <c r="AD37" s="54"/>
      <c r="AE37" s="55"/>
      <c r="AF37" s="54"/>
      <c r="AG37" s="53"/>
      <c r="AH37" s="54"/>
      <c r="AI37" s="54"/>
      <c r="AJ37" s="55"/>
      <c r="AK37" s="54"/>
      <c r="AL37" s="53"/>
      <c r="AM37" s="54"/>
      <c r="AN37" s="54"/>
      <c r="AO37" s="55"/>
      <c r="AP37" s="56"/>
    </row>
    <row r="38" spans="1:42" ht="43.5" customHeight="1" x14ac:dyDescent="0.2">
      <c r="A38" s="86" t="s">
        <v>17</v>
      </c>
      <c r="B38" s="87" t="s">
        <v>127</v>
      </c>
      <c r="C38" s="37"/>
      <c r="D38" s="85"/>
      <c r="E38" s="64">
        <v>2</v>
      </c>
      <c r="F38" s="65">
        <v>94</v>
      </c>
      <c r="G38" s="65">
        <v>30</v>
      </c>
      <c r="H38" s="65">
        <v>64</v>
      </c>
      <c r="I38" s="56">
        <v>40</v>
      </c>
      <c r="J38" s="82">
        <v>24</v>
      </c>
      <c r="K38" s="62"/>
      <c r="L38" s="54"/>
      <c r="M38" s="62">
        <v>64</v>
      </c>
      <c r="N38" s="54"/>
      <c r="O38" s="53"/>
      <c r="P38" s="54"/>
      <c r="Q38" s="53"/>
      <c r="R38" s="54"/>
      <c r="S38" s="53"/>
      <c r="T38" s="54"/>
      <c r="U38" s="53"/>
      <c r="V38" s="55"/>
      <c r="W38" s="53"/>
      <c r="X38" s="54"/>
      <c r="Y38" s="54"/>
      <c r="Z38" s="55"/>
      <c r="AA38" s="54"/>
      <c r="AB38" s="53"/>
      <c r="AC38" s="54"/>
      <c r="AD38" s="54"/>
      <c r="AE38" s="55"/>
      <c r="AF38" s="54"/>
      <c r="AG38" s="53"/>
      <c r="AH38" s="54"/>
      <c r="AI38" s="54"/>
      <c r="AJ38" s="55"/>
      <c r="AK38" s="54"/>
      <c r="AL38" s="53"/>
      <c r="AM38" s="54"/>
      <c r="AN38" s="54"/>
      <c r="AO38" s="55"/>
      <c r="AP38" s="56"/>
    </row>
    <row r="39" spans="1:42" ht="19.5" customHeight="1" x14ac:dyDescent="0.2">
      <c r="A39" s="58" t="s">
        <v>18</v>
      </c>
      <c r="B39" s="59" t="s">
        <v>125</v>
      </c>
      <c r="C39" s="37"/>
      <c r="D39" s="88"/>
      <c r="E39" s="64">
        <v>2</v>
      </c>
      <c r="F39" s="65">
        <v>72</v>
      </c>
      <c r="G39" s="65"/>
      <c r="H39" s="65">
        <v>72</v>
      </c>
      <c r="I39" s="37"/>
      <c r="J39" s="83">
        <v>72</v>
      </c>
      <c r="K39" s="84"/>
      <c r="L39" s="54"/>
      <c r="M39" s="84">
        <v>72</v>
      </c>
      <c r="N39" s="54"/>
      <c r="O39" s="53"/>
      <c r="P39" s="54"/>
      <c r="Q39" s="53"/>
      <c r="R39" s="54"/>
      <c r="S39" s="53"/>
      <c r="T39" s="54"/>
      <c r="U39" s="53"/>
      <c r="V39" s="55"/>
      <c r="W39" s="53"/>
      <c r="X39" s="54" t="s">
        <v>29</v>
      </c>
      <c r="Y39" s="54"/>
      <c r="Z39" s="55" t="s">
        <v>30</v>
      </c>
      <c r="AA39" s="54"/>
      <c r="AB39" s="53"/>
      <c r="AC39" s="54" t="s">
        <v>29</v>
      </c>
      <c r="AD39" s="54"/>
      <c r="AE39" s="55" t="s">
        <v>30</v>
      </c>
      <c r="AF39" s="54"/>
      <c r="AG39" s="53"/>
      <c r="AH39" s="54" t="s">
        <v>29</v>
      </c>
      <c r="AI39" s="54"/>
      <c r="AJ39" s="55" t="s">
        <v>30</v>
      </c>
      <c r="AK39" s="54"/>
      <c r="AL39" s="53"/>
      <c r="AM39" s="54" t="s">
        <v>29</v>
      </c>
      <c r="AN39" s="54"/>
      <c r="AO39" s="55" t="s">
        <v>30</v>
      </c>
      <c r="AP39" s="56"/>
    </row>
    <row r="40" spans="1:42" ht="17.25" customHeight="1" x14ac:dyDescent="0.2">
      <c r="A40" s="58" t="s">
        <v>19</v>
      </c>
      <c r="B40" s="59" t="s">
        <v>47</v>
      </c>
      <c r="C40" s="37"/>
      <c r="D40" s="88"/>
      <c r="E40" s="64">
        <v>2</v>
      </c>
      <c r="F40" s="65">
        <v>144</v>
      </c>
      <c r="G40" s="65"/>
      <c r="H40" s="65">
        <v>144</v>
      </c>
      <c r="I40" s="37"/>
      <c r="J40" s="83">
        <v>144</v>
      </c>
      <c r="K40" s="84"/>
      <c r="L40" s="54"/>
      <c r="M40" s="84"/>
      <c r="N40" s="54">
        <v>144</v>
      </c>
      <c r="O40" s="53"/>
      <c r="P40" s="54"/>
      <c r="Q40" s="53"/>
      <c r="R40" s="54"/>
      <c r="S40" s="53"/>
      <c r="T40" s="54"/>
      <c r="U40" s="53"/>
      <c r="V40" s="55"/>
      <c r="W40" s="53"/>
      <c r="X40" s="54" t="s">
        <v>29</v>
      </c>
      <c r="Y40" s="54"/>
      <c r="Z40" s="55" t="s">
        <v>30</v>
      </c>
      <c r="AA40" s="54"/>
      <c r="AB40" s="53"/>
      <c r="AC40" s="54" t="s">
        <v>29</v>
      </c>
      <c r="AD40" s="54"/>
      <c r="AE40" s="55" t="s">
        <v>30</v>
      </c>
      <c r="AF40" s="54"/>
      <c r="AG40" s="53"/>
      <c r="AH40" s="54" t="s">
        <v>29</v>
      </c>
      <c r="AI40" s="54"/>
      <c r="AJ40" s="55" t="s">
        <v>30</v>
      </c>
      <c r="AK40" s="54"/>
      <c r="AL40" s="53"/>
      <c r="AM40" s="54" t="s">
        <v>29</v>
      </c>
      <c r="AN40" s="54"/>
      <c r="AO40" s="55" t="s">
        <v>30</v>
      </c>
      <c r="AP40" s="56"/>
    </row>
    <row r="41" spans="1:42" ht="20.25" customHeight="1" x14ac:dyDescent="0.2">
      <c r="A41" s="74" t="s">
        <v>20</v>
      </c>
      <c r="B41" s="89" t="s">
        <v>128</v>
      </c>
      <c r="C41" s="37">
        <v>4</v>
      </c>
      <c r="D41" s="32"/>
      <c r="E41" s="32"/>
      <c r="F41" s="35">
        <f>SUM(F42:F44)</f>
        <v>258</v>
      </c>
      <c r="G41" s="35">
        <f>G42+G43+G44</f>
        <v>24</v>
      </c>
      <c r="H41" s="35">
        <f>SUM(H42:H44)</f>
        <v>234</v>
      </c>
      <c r="I41" s="35">
        <f>I42</f>
        <v>36</v>
      </c>
      <c r="J41" s="35">
        <f>SUM(J42:J44)</f>
        <v>198</v>
      </c>
      <c r="K41" s="53"/>
      <c r="L41" s="54"/>
      <c r="M41" s="53"/>
      <c r="N41" s="54"/>
      <c r="O41" s="53"/>
      <c r="P41" s="54"/>
      <c r="Q41" s="53"/>
      <c r="R41" s="54"/>
      <c r="S41" s="53"/>
      <c r="T41" s="54"/>
      <c r="U41" s="53"/>
      <c r="V41" s="55"/>
      <c r="W41" s="53"/>
      <c r="X41" s="54"/>
      <c r="Y41" s="54"/>
      <c r="Z41" s="55"/>
      <c r="AA41" s="54"/>
      <c r="AB41" s="53"/>
      <c r="AC41" s="54" t="s">
        <v>29</v>
      </c>
      <c r="AD41" s="54"/>
      <c r="AE41" s="55" t="s">
        <v>30</v>
      </c>
      <c r="AF41" s="54"/>
      <c r="AG41" s="53"/>
      <c r="AH41" s="54" t="s">
        <v>29</v>
      </c>
      <c r="AI41" s="54"/>
      <c r="AJ41" s="55" t="s">
        <v>30</v>
      </c>
      <c r="AK41" s="54"/>
      <c r="AL41" s="53"/>
      <c r="AM41" s="54" t="s">
        <v>29</v>
      </c>
      <c r="AN41" s="54"/>
      <c r="AO41" s="55" t="s">
        <v>30</v>
      </c>
      <c r="AP41" s="56"/>
    </row>
    <row r="42" spans="1:42" ht="18.75" customHeight="1" x14ac:dyDescent="0.2">
      <c r="A42" s="59" t="s">
        <v>21</v>
      </c>
      <c r="B42" s="90" t="s">
        <v>129</v>
      </c>
      <c r="C42" s="68"/>
      <c r="D42" s="37"/>
      <c r="E42" s="37">
        <v>4</v>
      </c>
      <c r="F42" s="65">
        <v>78</v>
      </c>
      <c r="G42" s="65">
        <v>24</v>
      </c>
      <c r="H42" s="65">
        <v>54</v>
      </c>
      <c r="I42" s="37">
        <v>36</v>
      </c>
      <c r="J42" s="82">
        <v>18</v>
      </c>
      <c r="K42" s="28"/>
      <c r="L42" s="4"/>
      <c r="M42" s="53"/>
      <c r="N42" s="54"/>
      <c r="O42" s="53">
        <v>30</v>
      </c>
      <c r="P42" s="4"/>
      <c r="Q42" s="53">
        <v>24</v>
      </c>
      <c r="R42" s="4"/>
      <c r="S42" s="28"/>
      <c r="T42" s="4"/>
      <c r="U42" s="28"/>
      <c r="V42" s="29"/>
      <c r="W42" s="28"/>
      <c r="X42" s="4"/>
      <c r="Y42" s="4"/>
      <c r="Z42" s="55"/>
      <c r="AA42" s="54"/>
      <c r="AB42" s="53"/>
      <c r="AC42" s="54" t="s">
        <v>29</v>
      </c>
      <c r="AD42" s="54"/>
      <c r="AE42" s="55" t="s">
        <v>30</v>
      </c>
      <c r="AF42" s="54"/>
      <c r="AG42" s="53"/>
      <c r="AH42" s="54" t="s">
        <v>29</v>
      </c>
      <c r="AI42" s="54"/>
      <c r="AJ42" s="55" t="s">
        <v>30</v>
      </c>
      <c r="AK42" s="54"/>
      <c r="AL42" s="53"/>
      <c r="AM42" s="54" t="s">
        <v>29</v>
      </c>
      <c r="AN42" s="54"/>
      <c r="AO42" s="55" t="s">
        <v>30</v>
      </c>
      <c r="AP42" s="56"/>
    </row>
    <row r="43" spans="1:42" ht="19.5" customHeight="1" x14ac:dyDescent="0.2">
      <c r="A43" s="59" t="s">
        <v>22</v>
      </c>
      <c r="B43" s="59" t="s">
        <v>125</v>
      </c>
      <c r="C43" s="37"/>
      <c r="D43" s="37"/>
      <c r="E43" s="37"/>
      <c r="F43" s="65">
        <v>72</v>
      </c>
      <c r="G43" s="65"/>
      <c r="H43" s="65">
        <v>72</v>
      </c>
      <c r="I43" s="37"/>
      <c r="J43" s="83">
        <v>72</v>
      </c>
      <c r="K43" s="53"/>
      <c r="L43" s="54"/>
      <c r="M43" s="53"/>
      <c r="N43" s="54"/>
      <c r="O43" s="53"/>
      <c r="P43" s="54">
        <v>36</v>
      </c>
      <c r="Q43" s="53">
        <v>36</v>
      </c>
      <c r="R43" s="54"/>
      <c r="S43" s="53"/>
      <c r="T43" s="54"/>
      <c r="U43" s="53"/>
      <c r="V43" s="55"/>
      <c r="W43" s="53"/>
      <c r="X43" s="54" t="s">
        <v>29</v>
      </c>
      <c r="Y43" s="54"/>
      <c r="Z43" s="55" t="s">
        <v>30</v>
      </c>
      <c r="AA43" s="54"/>
      <c r="AB43" s="53">
        <v>48</v>
      </c>
      <c r="AC43" s="54" t="s">
        <v>29</v>
      </c>
      <c r="AD43" s="54">
        <v>4</v>
      </c>
      <c r="AE43" s="55" t="s">
        <v>30</v>
      </c>
      <c r="AF43" s="54"/>
      <c r="AG43" s="53"/>
      <c r="AH43" s="54" t="s">
        <v>29</v>
      </c>
      <c r="AI43" s="54"/>
      <c r="AJ43" s="55" t="s">
        <v>30</v>
      </c>
      <c r="AK43" s="54"/>
      <c r="AL43" s="53"/>
      <c r="AM43" s="54" t="s">
        <v>29</v>
      </c>
      <c r="AN43" s="54"/>
      <c r="AO43" s="55" t="s">
        <v>30</v>
      </c>
      <c r="AP43" s="56"/>
    </row>
    <row r="44" spans="1:42" ht="16.5" customHeight="1" x14ac:dyDescent="0.2">
      <c r="A44" s="59" t="s">
        <v>23</v>
      </c>
      <c r="B44" s="59" t="s">
        <v>47</v>
      </c>
      <c r="C44" s="37"/>
      <c r="D44" s="37"/>
      <c r="E44" s="37">
        <v>4</v>
      </c>
      <c r="F44" s="65">
        <v>108</v>
      </c>
      <c r="G44" s="65"/>
      <c r="H44" s="65">
        <v>108</v>
      </c>
      <c r="I44" s="37"/>
      <c r="J44" s="82">
        <v>108</v>
      </c>
      <c r="K44" s="53"/>
      <c r="L44" s="54"/>
      <c r="M44" s="53"/>
      <c r="N44" s="54"/>
      <c r="O44" s="53"/>
      <c r="P44" s="54"/>
      <c r="Q44" s="53"/>
      <c r="R44" s="54">
        <v>108</v>
      </c>
      <c r="S44" s="53"/>
      <c r="T44" s="54"/>
      <c r="U44" s="53"/>
      <c r="V44" s="55"/>
      <c r="W44" s="53"/>
      <c r="X44" s="54" t="s">
        <v>29</v>
      </c>
      <c r="Y44" s="54"/>
      <c r="Z44" s="55" t="s">
        <v>30</v>
      </c>
      <c r="AA44" s="54"/>
      <c r="AB44" s="53"/>
      <c r="AC44" s="54" t="s">
        <v>29</v>
      </c>
      <c r="AD44" s="54"/>
      <c r="AE44" s="55" t="s">
        <v>30</v>
      </c>
      <c r="AF44" s="54"/>
      <c r="AG44" s="53"/>
      <c r="AH44" s="54" t="s">
        <v>29</v>
      </c>
      <c r="AI44" s="54"/>
      <c r="AJ44" s="55" t="s">
        <v>30</v>
      </c>
      <c r="AK44" s="54"/>
      <c r="AL44" s="53"/>
      <c r="AM44" s="54" t="s">
        <v>29</v>
      </c>
      <c r="AN44" s="54"/>
      <c r="AO44" s="55" t="s">
        <v>30</v>
      </c>
      <c r="AP44" s="56"/>
    </row>
    <row r="45" spans="1:42" ht="0.75" hidden="1" customHeight="1" x14ac:dyDescent="0.2">
      <c r="A45" s="91"/>
      <c r="B45" s="91"/>
      <c r="C45" s="37"/>
      <c r="D45" s="37"/>
      <c r="E45" s="37"/>
      <c r="F45" s="37"/>
      <c r="G45" s="68"/>
      <c r="H45" s="37"/>
      <c r="I45" s="68"/>
      <c r="J45" s="68"/>
      <c r="K45" s="53"/>
      <c r="L45" s="54"/>
      <c r="M45" s="53"/>
      <c r="N45" s="54"/>
      <c r="O45" s="53"/>
      <c r="P45" s="54"/>
      <c r="Q45" s="53"/>
      <c r="R45" s="54"/>
      <c r="S45" s="53"/>
      <c r="T45" s="54"/>
      <c r="U45" s="53"/>
      <c r="V45" s="55"/>
      <c r="W45" s="53"/>
      <c r="X45" s="54" t="s">
        <v>29</v>
      </c>
      <c r="Y45" s="54"/>
      <c r="Z45" s="55" t="s">
        <v>30</v>
      </c>
      <c r="AA45" s="54"/>
      <c r="AB45" s="53"/>
      <c r="AC45" s="54" t="s">
        <v>29</v>
      </c>
      <c r="AD45" s="54"/>
      <c r="AE45" s="55" t="s">
        <v>30</v>
      </c>
      <c r="AF45" s="54"/>
      <c r="AG45" s="53"/>
      <c r="AH45" s="54" t="s">
        <v>29</v>
      </c>
      <c r="AI45" s="54"/>
      <c r="AJ45" s="55" t="s">
        <v>30</v>
      </c>
      <c r="AK45" s="54"/>
      <c r="AL45" s="53"/>
      <c r="AM45" s="54" t="s">
        <v>29</v>
      </c>
      <c r="AN45" s="54"/>
      <c r="AO45" s="55" t="s">
        <v>30</v>
      </c>
      <c r="AP45" s="56"/>
    </row>
    <row r="46" spans="1:42" ht="12.75" hidden="1" customHeight="1" x14ac:dyDescent="0.2">
      <c r="A46" s="91"/>
      <c r="B46" s="91"/>
      <c r="C46" s="37"/>
      <c r="D46" s="37"/>
      <c r="E46" s="37"/>
      <c r="F46" s="37"/>
      <c r="G46" s="68"/>
      <c r="H46" s="37"/>
      <c r="I46" s="68"/>
      <c r="J46" s="68"/>
      <c r="K46" s="53"/>
      <c r="L46" s="54"/>
      <c r="M46" s="53"/>
      <c r="N46" s="54"/>
      <c r="O46" s="53"/>
      <c r="P46" s="54"/>
      <c r="Q46" s="53"/>
      <c r="R46" s="54"/>
      <c r="S46" s="53"/>
      <c r="T46" s="54"/>
      <c r="U46" s="53"/>
      <c r="V46" s="29"/>
      <c r="W46" s="53"/>
      <c r="X46" s="54" t="s">
        <v>29</v>
      </c>
      <c r="Y46" s="54"/>
      <c r="Z46" s="55" t="s">
        <v>30</v>
      </c>
      <c r="AA46" s="54"/>
      <c r="AB46" s="53"/>
      <c r="AC46" s="54" t="s">
        <v>29</v>
      </c>
      <c r="AD46" s="54"/>
      <c r="AE46" s="55" t="s">
        <v>30</v>
      </c>
      <c r="AF46" s="54"/>
      <c r="AG46" s="53"/>
      <c r="AH46" s="54" t="s">
        <v>29</v>
      </c>
      <c r="AI46" s="54"/>
      <c r="AJ46" s="55" t="s">
        <v>30</v>
      </c>
      <c r="AK46" s="54"/>
      <c r="AL46" s="53"/>
      <c r="AM46" s="54" t="s">
        <v>29</v>
      </c>
      <c r="AN46" s="54"/>
      <c r="AO46" s="55" t="s">
        <v>30</v>
      </c>
      <c r="AP46" s="56"/>
    </row>
    <row r="47" spans="1:42" ht="18.75" customHeight="1" x14ac:dyDescent="0.2">
      <c r="A47" s="74" t="s">
        <v>24</v>
      </c>
      <c r="B47" s="76" t="s">
        <v>130</v>
      </c>
      <c r="C47" s="68">
        <v>4</v>
      </c>
      <c r="D47" s="37"/>
      <c r="E47" s="37"/>
      <c r="F47" s="32">
        <f>SUM(F48:F50)</f>
        <v>206</v>
      </c>
      <c r="G47" s="32">
        <f>G48+G49+G50</f>
        <v>20</v>
      </c>
      <c r="H47" s="32">
        <f>SUM(H48:H50)</f>
        <v>186</v>
      </c>
      <c r="I47" s="32">
        <f>I48</f>
        <v>26</v>
      </c>
      <c r="J47" s="32">
        <f>J48+J49+J50</f>
        <v>160</v>
      </c>
      <c r="K47" s="28"/>
      <c r="L47" s="4"/>
      <c r="M47" s="28"/>
      <c r="N47" s="4"/>
      <c r="O47" s="53"/>
      <c r="P47" s="54"/>
      <c r="Q47" s="53"/>
      <c r="R47" s="54"/>
      <c r="S47" s="53"/>
      <c r="T47" s="54"/>
      <c r="U47" s="53"/>
      <c r="V47" s="55"/>
      <c r="W47" s="53"/>
      <c r="X47" s="54"/>
      <c r="Y47" s="54"/>
      <c r="Z47" s="55"/>
      <c r="AA47" s="54"/>
      <c r="AB47" s="53"/>
      <c r="AC47" s="54"/>
      <c r="AD47" s="54"/>
      <c r="AE47" s="55"/>
      <c r="AF47" s="54"/>
      <c r="AG47" s="53"/>
      <c r="AH47" s="54"/>
      <c r="AI47" s="54"/>
      <c r="AJ47" s="55"/>
      <c r="AK47" s="54"/>
      <c r="AL47" s="53"/>
      <c r="AM47" s="54"/>
      <c r="AN47" s="54"/>
      <c r="AO47" s="55"/>
      <c r="AP47" s="56"/>
    </row>
    <row r="48" spans="1:42" s="57" customFormat="1" ht="30" customHeight="1" x14ac:dyDescent="0.2">
      <c r="A48" s="59" t="s">
        <v>25</v>
      </c>
      <c r="B48" s="71" t="s">
        <v>143</v>
      </c>
      <c r="C48" s="37"/>
      <c r="D48" s="37"/>
      <c r="E48" s="37">
        <v>4</v>
      </c>
      <c r="F48" s="65">
        <v>62</v>
      </c>
      <c r="G48" s="65">
        <v>20</v>
      </c>
      <c r="H48" s="65">
        <v>42</v>
      </c>
      <c r="I48" s="37">
        <v>26</v>
      </c>
      <c r="J48" s="82">
        <v>16</v>
      </c>
      <c r="K48" s="53"/>
      <c r="L48" s="54"/>
      <c r="M48" s="53"/>
      <c r="N48" s="54"/>
      <c r="O48" s="53"/>
      <c r="P48" s="54"/>
      <c r="Q48" s="53">
        <v>42</v>
      </c>
      <c r="R48" s="54"/>
      <c r="S48" s="53"/>
      <c r="T48" s="54"/>
      <c r="U48" s="53"/>
      <c r="V48" s="55"/>
      <c r="W48" s="28"/>
      <c r="X48" s="4"/>
      <c r="Y48" s="4"/>
      <c r="Z48" s="29"/>
      <c r="AA48" s="4"/>
      <c r="AB48" s="28"/>
      <c r="AC48" s="4"/>
      <c r="AD48" s="4"/>
      <c r="AE48" s="29"/>
      <c r="AF48" s="4"/>
      <c r="AG48" s="28"/>
      <c r="AH48" s="4"/>
      <c r="AI48" s="4"/>
      <c r="AJ48" s="29"/>
      <c r="AK48" s="4"/>
      <c r="AL48" s="28"/>
      <c r="AM48" s="4"/>
      <c r="AN48" s="4"/>
      <c r="AO48" s="29"/>
      <c r="AP48" s="35"/>
    </row>
    <row r="49" spans="1:42" ht="18" customHeight="1" x14ac:dyDescent="0.2">
      <c r="A49" s="59" t="s">
        <v>26</v>
      </c>
      <c r="B49" s="59" t="s">
        <v>125</v>
      </c>
      <c r="C49" s="32"/>
      <c r="D49" s="32"/>
      <c r="E49" s="37"/>
      <c r="F49" s="65">
        <v>72</v>
      </c>
      <c r="G49" s="65"/>
      <c r="H49" s="65">
        <v>72</v>
      </c>
      <c r="I49" s="37"/>
      <c r="J49" s="83">
        <v>72</v>
      </c>
      <c r="K49" s="53"/>
      <c r="L49" s="54"/>
      <c r="M49" s="53"/>
      <c r="N49" s="54"/>
      <c r="O49" s="53"/>
      <c r="P49" s="54"/>
      <c r="Q49" s="53">
        <v>72</v>
      </c>
      <c r="R49" s="54"/>
      <c r="S49" s="53"/>
      <c r="T49" s="54"/>
      <c r="U49" s="53"/>
      <c r="V49" s="55"/>
      <c r="W49" s="53"/>
      <c r="X49" s="54" t="s">
        <v>29</v>
      </c>
      <c r="Y49" s="54"/>
      <c r="Z49" s="55" t="s">
        <v>30</v>
      </c>
      <c r="AA49" s="54"/>
      <c r="AB49" s="53"/>
      <c r="AC49" s="54" t="s">
        <v>29</v>
      </c>
      <c r="AD49" s="54"/>
      <c r="AE49" s="55" t="s">
        <v>30</v>
      </c>
      <c r="AF49" s="54"/>
      <c r="AG49" s="53"/>
      <c r="AH49" s="54" t="s">
        <v>29</v>
      </c>
      <c r="AI49" s="54"/>
      <c r="AJ49" s="55" t="s">
        <v>30</v>
      </c>
      <c r="AK49" s="54"/>
      <c r="AL49" s="53"/>
      <c r="AM49" s="54" t="s">
        <v>29</v>
      </c>
      <c r="AN49" s="54"/>
      <c r="AO49" s="55" t="s">
        <v>30</v>
      </c>
      <c r="AP49" s="56"/>
    </row>
    <row r="50" spans="1:42" ht="18.75" customHeight="1" x14ac:dyDescent="0.2">
      <c r="A50" s="92" t="s">
        <v>27</v>
      </c>
      <c r="B50" s="92" t="s">
        <v>47</v>
      </c>
      <c r="C50" s="32"/>
      <c r="D50" s="37"/>
      <c r="E50" s="37"/>
      <c r="F50" s="65">
        <v>72</v>
      </c>
      <c r="G50" s="65"/>
      <c r="H50" s="65">
        <v>72</v>
      </c>
      <c r="I50" s="37"/>
      <c r="J50" s="82">
        <v>72</v>
      </c>
      <c r="K50" s="53"/>
      <c r="L50" s="54"/>
      <c r="M50" s="53"/>
      <c r="N50" s="54"/>
      <c r="O50" s="53"/>
      <c r="P50" s="54"/>
      <c r="Q50" s="53"/>
      <c r="R50" s="54">
        <v>72</v>
      </c>
      <c r="S50" s="53"/>
      <c r="T50" s="54"/>
      <c r="U50" s="53"/>
      <c r="V50" s="55"/>
      <c r="W50" s="53"/>
      <c r="X50" s="54" t="s">
        <v>29</v>
      </c>
      <c r="Y50" s="54"/>
      <c r="Z50" s="55" t="s">
        <v>30</v>
      </c>
      <c r="AA50" s="54"/>
      <c r="AB50" s="53"/>
      <c r="AC50" s="54" t="s">
        <v>29</v>
      </c>
      <c r="AD50" s="54"/>
      <c r="AE50" s="55" t="s">
        <v>30</v>
      </c>
      <c r="AF50" s="54"/>
      <c r="AG50" s="53"/>
      <c r="AH50" s="54" t="s">
        <v>29</v>
      </c>
      <c r="AI50" s="54"/>
      <c r="AJ50" s="55" t="s">
        <v>30</v>
      </c>
      <c r="AK50" s="54"/>
      <c r="AL50" s="53"/>
      <c r="AM50" s="54" t="s">
        <v>29</v>
      </c>
      <c r="AN50" s="54"/>
      <c r="AO50" s="55" t="s">
        <v>30</v>
      </c>
      <c r="AP50" s="56"/>
    </row>
    <row r="51" spans="1:42" ht="2.25" hidden="1" customHeight="1" x14ac:dyDescent="0.2">
      <c r="A51" s="91"/>
      <c r="B51" s="91"/>
      <c r="C51" s="32"/>
      <c r="D51" s="32"/>
      <c r="E51" s="32"/>
      <c r="F51" s="37"/>
      <c r="G51" s="68"/>
      <c r="H51" s="37"/>
      <c r="I51" s="68"/>
      <c r="J51" s="68"/>
      <c r="K51" s="53"/>
      <c r="L51" s="54"/>
      <c r="M51" s="53"/>
      <c r="N51" s="54"/>
      <c r="O51" s="53"/>
      <c r="P51" s="54"/>
      <c r="Q51" s="53"/>
      <c r="R51" s="54"/>
      <c r="S51" s="53"/>
      <c r="T51" s="54"/>
      <c r="U51" s="53"/>
      <c r="V51" s="55"/>
      <c r="W51" s="53"/>
      <c r="X51" s="54" t="s">
        <v>29</v>
      </c>
      <c r="Y51" s="54"/>
      <c r="Z51" s="55" t="s">
        <v>30</v>
      </c>
      <c r="AA51" s="54"/>
      <c r="AB51" s="53"/>
      <c r="AC51" s="54" t="s">
        <v>29</v>
      </c>
      <c r="AD51" s="54"/>
      <c r="AE51" s="55" t="s">
        <v>30</v>
      </c>
      <c r="AF51" s="54"/>
      <c r="AG51" s="53"/>
      <c r="AH51" s="54" t="s">
        <v>29</v>
      </c>
      <c r="AI51" s="54"/>
      <c r="AJ51" s="55" t="s">
        <v>30</v>
      </c>
      <c r="AK51" s="54"/>
      <c r="AL51" s="53"/>
      <c r="AM51" s="54" t="s">
        <v>29</v>
      </c>
      <c r="AN51" s="54"/>
      <c r="AO51" s="55" t="s">
        <v>30</v>
      </c>
      <c r="AP51" s="56"/>
    </row>
    <row r="52" spans="1:42" ht="12.75" hidden="1" customHeight="1" x14ac:dyDescent="0.2">
      <c r="A52" s="91"/>
      <c r="B52" s="91"/>
      <c r="C52" s="32"/>
      <c r="D52" s="32"/>
      <c r="E52" s="32"/>
      <c r="F52" s="37"/>
      <c r="G52" s="68"/>
      <c r="H52" s="37"/>
      <c r="I52" s="68"/>
      <c r="J52" s="68"/>
      <c r="K52" s="53"/>
      <c r="L52" s="54"/>
      <c r="M52" s="53"/>
      <c r="N52" s="54"/>
      <c r="O52" s="53"/>
      <c r="P52" s="54"/>
      <c r="Q52" s="53"/>
      <c r="R52" s="54"/>
      <c r="S52" s="53"/>
      <c r="T52" s="54"/>
      <c r="U52" s="53"/>
      <c r="V52" s="55"/>
      <c r="W52" s="53"/>
      <c r="X52" s="54" t="s">
        <v>29</v>
      </c>
      <c r="Y52" s="54"/>
      <c r="Z52" s="55" t="s">
        <v>30</v>
      </c>
      <c r="AA52" s="54"/>
      <c r="AB52" s="53"/>
      <c r="AC52" s="54" t="s">
        <v>29</v>
      </c>
      <c r="AD52" s="54"/>
      <c r="AE52" s="55" t="s">
        <v>30</v>
      </c>
      <c r="AF52" s="54"/>
      <c r="AG52" s="53"/>
      <c r="AH52" s="54" t="s">
        <v>29</v>
      </c>
      <c r="AI52" s="54"/>
      <c r="AJ52" s="55" t="s">
        <v>30</v>
      </c>
      <c r="AK52" s="54"/>
      <c r="AL52" s="53"/>
      <c r="AM52" s="54" t="s">
        <v>29</v>
      </c>
      <c r="AN52" s="54"/>
      <c r="AO52" s="55" t="s">
        <v>30</v>
      </c>
      <c r="AP52" s="56"/>
    </row>
    <row r="53" spans="1:42" ht="18" customHeight="1" x14ac:dyDescent="0.2">
      <c r="A53" s="93" t="s">
        <v>28</v>
      </c>
      <c r="B53" s="93" t="s">
        <v>131</v>
      </c>
      <c r="C53" s="68">
        <v>6</v>
      </c>
      <c r="D53" s="32"/>
      <c r="E53" s="32"/>
      <c r="F53" s="32">
        <f>SUM(F54:F56)</f>
        <v>319</v>
      </c>
      <c r="G53" s="32">
        <f>G54+G55+G56</f>
        <v>33</v>
      </c>
      <c r="H53" s="32">
        <f>SUM(H54:H56)</f>
        <v>286</v>
      </c>
      <c r="I53" s="32">
        <f>I54</f>
        <v>46</v>
      </c>
      <c r="J53" s="32">
        <f>SUM(J54:J56)</f>
        <v>240</v>
      </c>
      <c r="K53" s="28"/>
      <c r="L53" s="4"/>
      <c r="M53" s="28"/>
      <c r="N53" s="4"/>
      <c r="O53" s="28"/>
      <c r="P53" s="4"/>
      <c r="Q53" s="28"/>
      <c r="R53" s="4"/>
      <c r="S53" s="28"/>
      <c r="T53" s="4"/>
      <c r="U53" s="28"/>
      <c r="V53" s="29"/>
      <c r="W53" s="53"/>
      <c r="X53" s="54" t="s">
        <v>29</v>
      </c>
      <c r="Y53" s="54"/>
      <c r="Z53" s="55" t="s">
        <v>30</v>
      </c>
      <c r="AA53" s="54"/>
      <c r="AB53" s="53"/>
      <c r="AC53" s="54" t="s">
        <v>29</v>
      </c>
      <c r="AD53" s="54"/>
      <c r="AE53" s="55" t="s">
        <v>30</v>
      </c>
      <c r="AF53" s="54"/>
      <c r="AG53" s="53"/>
      <c r="AH53" s="54" t="s">
        <v>29</v>
      </c>
      <c r="AI53" s="54"/>
      <c r="AJ53" s="55" t="s">
        <v>30</v>
      </c>
      <c r="AK53" s="54"/>
      <c r="AL53" s="53"/>
      <c r="AM53" s="54" t="s">
        <v>29</v>
      </c>
      <c r="AN53" s="54"/>
      <c r="AO53" s="55" t="s">
        <v>30</v>
      </c>
      <c r="AP53" s="56"/>
    </row>
    <row r="54" spans="1:42" s="57" customFormat="1" ht="30" x14ac:dyDescent="0.2">
      <c r="A54" s="58" t="s">
        <v>132</v>
      </c>
      <c r="B54" s="59" t="s">
        <v>133</v>
      </c>
      <c r="C54" s="37"/>
      <c r="D54" s="32"/>
      <c r="E54" s="37">
        <v>6</v>
      </c>
      <c r="F54" s="65">
        <v>103</v>
      </c>
      <c r="G54" s="65">
        <v>33</v>
      </c>
      <c r="H54" s="65">
        <v>70</v>
      </c>
      <c r="I54" s="68">
        <v>46</v>
      </c>
      <c r="J54" s="68">
        <v>24</v>
      </c>
      <c r="K54" s="53"/>
      <c r="L54" s="54"/>
      <c r="M54" s="53"/>
      <c r="N54" s="54"/>
      <c r="O54" s="53"/>
      <c r="P54" s="54"/>
      <c r="Q54" s="53"/>
      <c r="R54" s="54"/>
      <c r="S54" s="53">
        <v>46</v>
      </c>
      <c r="T54" s="54"/>
      <c r="U54" s="53">
        <v>24</v>
      </c>
      <c r="V54" s="55"/>
      <c r="W54" s="53"/>
      <c r="X54" s="54"/>
      <c r="Y54" s="54"/>
      <c r="Z54" s="55"/>
      <c r="AA54" s="54"/>
      <c r="AB54" s="53"/>
      <c r="AC54" s="54"/>
      <c r="AD54" s="54"/>
      <c r="AE54" s="55"/>
      <c r="AF54" s="54"/>
      <c r="AG54" s="53"/>
      <c r="AH54" s="54"/>
      <c r="AI54" s="54"/>
      <c r="AJ54" s="55"/>
      <c r="AK54" s="54"/>
      <c r="AL54" s="53"/>
      <c r="AM54" s="54"/>
      <c r="AN54" s="54"/>
      <c r="AO54" s="55"/>
      <c r="AP54" s="56"/>
    </row>
    <row r="55" spans="1:42" ht="18" customHeight="1" x14ac:dyDescent="0.2">
      <c r="A55" s="58" t="s">
        <v>48</v>
      </c>
      <c r="B55" s="59" t="s">
        <v>125</v>
      </c>
      <c r="C55" s="32"/>
      <c r="D55" s="32"/>
      <c r="E55" s="37"/>
      <c r="F55" s="65">
        <v>108</v>
      </c>
      <c r="G55" s="65"/>
      <c r="H55" s="65">
        <v>108</v>
      </c>
      <c r="I55" s="68"/>
      <c r="J55" s="68">
        <v>108</v>
      </c>
      <c r="K55" s="53"/>
      <c r="L55" s="54"/>
      <c r="M55" s="53"/>
      <c r="N55" s="54"/>
      <c r="O55" s="53"/>
      <c r="P55" s="54"/>
      <c r="Q55" s="53"/>
      <c r="R55" s="54"/>
      <c r="S55" s="53">
        <v>72</v>
      </c>
      <c r="T55" s="54"/>
      <c r="U55" s="53">
        <v>36</v>
      </c>
      <c r="V55" s="55"/>
      <c r="W55" s="53">
        <v>57</v>
      </c>
      <c r="X55" s="54" t="s">
        <v>29</v>
      </c>
      <c r="Y55" s="54">
        <v>5</v>
      </c>
      <c r="Z55" s="55" t="s">
        <v>30</v>
      </c>
      <c r="AA55" s="54"/>
      <c r="AB55" s="53">
        <v>66</v>
      </c>
      <c r="AC55" s="54" t="s">
        <v>29</v>
      </c>
      <c r="AD55" s="54">
        <v>5</v>
      </c>
      <c r="AE55" s="55" t="s">
        <v>30</v>
      </c>
      <c r="AF55" s="54"/>
      <c r="AG55" s="53"/>
      <c r="AH55" s="54" t="s">
        <v>29</v>
      </c>
      <c r="AI55" s="54"/>
      <c r="AJ55" s="55" t="s">
        <v>30</v>
      </c>
      <c r="AK55" s="54"/>
      <c r="AL55" s="53"/>
      <c r="AM55" s="54" t="s">
        <v>29</v>
      </c>
      <c r="AN55" s="54"/>
      <c r="AO55" s="55" t="s">
        <v>30</v>
      </c>
      <c r="AP55" s="56"/>
    </row>
    <row r="56" spans="1:42" ht="18" customHeight="1" x14ac:dyDescent="0.2">
      <c r="A56" s="94" t="s">
        <v>134</v>
      </c>
      <c r="B56" s="92" t="s">
        <v>47</v>
      </c>
      <c r="C56" s="32"/>
      <c r="D56" s="37"/>
      <c r="E56" s="37">
        <v>6</v>
      </c>
      <c r="F56" s="65">
        <v>108</v>
      </c>
      <c r="G56" s="65"/>
      <c r="H56" s="65">
        <v>108</v>
      </c>
      <c r="I56" s="68"/>
      <c r="J56" s="68">
        <v>108</v>
      </c>
      <c r="K56" s="53"/>
      <c r="L56" s="54"/>
      <c r="M56" s="53"/>
      <c r="N56" s="54"/>
      <c r="O56" s="53"/>
      <c r="P56" s="54"/>
      <c r="Q56" s="53"/>
      <c r="R56" s="54"/>
      <c r="S56" s="53"/>
      <c r="T56" s="54"/>
      <c r="U56" s="53"/>
      <c r="V56" s="55">
        <v>108</v>
      </c>
      <c r="W56" s="53"/>
      <c r="X56" s="54" t="s">
        <v>29</v>
      </c>
      <c r="Y56" s="54"/>
      <c r="Z56" s="55" t="s">
        <v>30</v>
      </c>
      <c r="AA56" s="54"/>
      <c r="AB56" s="53"/>
      <c r="AC56" s="54" t="s">
        <v>29</v>
      </c>
      <c r="AD56" s="54"/>
      <c r="AE56" s="55" t="s">
        <v>30</v>
      </c>
      <c r="AF56" s="54"/>
      <c r="AG56" s="53"/>
      <c r="AH56" s="54" t="s">
        <v>29</v>
      </c>
      <c r="AI56" s="54"/>
      <c r="AJ56" s="55" t="s">
        <v>30</v>
      </c>
      <c r="AK56" s="54"/>
      <c r="AL56" s="53"/>
      <c r="AM56" s="54" t="s">
        <v>29</v>
      </c>
      <c r="AN56" s="54"/>
      <c r="AO56" s="55" t="s">
        <v>30</v>
      </c>
      <c r="AP56" s="56"/>
    </row>
    <row r="57" spans="1:42" ht="12.75" hidden="1" customHeight="1" x14ac:dyDescent="0.2">
      <c r="A57" s="91"/>
      <c r="B57" s="91"/>
      <c r="C57" s="32"/>
      <c r="D57" s="32"/>
      <c r="E57" s="37"/>
      <c r="F57" s="37"/>
      <c r="G57" s="68"/>
      <c r="H57" s="37"/>
      <c r="I57" s="68"/>
      <c r="J57" s="68"/>
      <c r="K57" s="53"/>
      <c r="L57" s="54"/>
      <c r="M57" s="53"/>
      <c r="N57" s="54"/>
      <c r="O57" s="53"/>
      <c r="P57" s="54"/>
      <c r="Q57" s="53"/>
      <c r="R57" s="54"/>
      <c r="S57" s="53"/>
      <c r="T57" s="54"/>
      <c r="U57" s="53"/>
      <c r="V57" s="55"/>
      <c r="W57" s="53"/>
      <c r="X57" s="54" t="s">
        <v>29</v>
      </c>
      <c r="Y57" s="54"/>
      <c r="Z57" s="55" t="s">
        <v>30</v>
      </c>
      <c r="AA57" s="54"/>
      <c r="AB57" s="53"/>
      <c r="AC57" s="54" t="s">
        <v>29</v>
      </c>
      <c r="AD57" s="54"/>
      <c r="AE57" s="55" t="s">
        <v>30</v>
      </c>
      <c r="AF57" s="54"/>
      <c r="AG57" s="53"/>
      <c r="AH57" s="54" t="s">
        <v>29</v>
      </c>
      <c r="AI57" s="54"/>
      <c r="AJ57" s="55" t="s">
        <v>30</v>
      </c>
      <c r="AK57" s="54"/>
      <c r="AL57" s="53"/>
      <c r="AM57" s="54" t="s">
        <v>29</v>
      </c>
      <c r="AN57" s="54"/>
      <c r="AO57" s="55" t="s">
        <v>30</v>
      </c>
      <c r="AP57" s="56"/>
    </row>
    <row r="58" spans="1:42" ht="12.75" hidden="1" customHeight="1" x14ac:dyDescent="0.2">
      <c r="A58" s="91"/>
      <c r="B58" s="91"/>
      <c r="C58" s="32"/>
      <c r="D58" s="32"/>
      <c r="E58" s="37"/>
      <c r="F58" s="37"/>
      <c r="G58" s="68"/>
      <c r="H58" s="37"/>
      <c r="I58" s="68"/>
      <c r="J58" s="68"/>
      <c r="K58" s="53"/>
      <c r="L58" s="54"/>
      <c r="M58" s="53"/>
      <c r="N58" s="54"/>
      <c r="O58" s="53"/>
      <c r="P58" s="54"/>
      <c r="Q58" s="53"/>
      <c r="R58" s="54"/>
      <c r="S58" s="53"/>
      <c r="T58" s="54"/>
      <c r="U58" s="53"/>
      <c r="V58" s="55"/>
      <c r="W58" s="53"/>
      <c r="X58" s="54" t="s">
        <v>29</v>
      </c>
      <c r="Y58" s="54"/>
      <c r="Z58" s="55" t="s">
        <v>30</v>
      </c>
      <c r="AA58" s="54"/>
      <c r="AB58" s="53"/>
      <c r="AC58" s="54" t="s">
        <v>29</v>
      </c>
      <c r="AD58" s="54"/>
      <c r="AE58" s="55" t="s">
        <v>30</v>
      </c>
      <c r="AF58" s="54"/>
      <c r="AG58" s="53"/>
      <c r="AH58" s="54" t="s">
        <v>29</v>
      </c>
      <c r="AI58" s="54"/>
      <c r="AJ58" s="55" t="s">
        <v>30</v>
      </c>
      <c r="AK58" s="54"/>
      <c r="AL58" s="53"/>
      <c r="AM58" s="54" t="s">
        <v>29</v>
      </c>
      <c r="AN58" s="54"/>
      <c r="AO58" s="55" t="s">
        <v>30</v>
      </c>
      <c r="AP58" s="56"/>
    </row>
    <row r="59" spans="1:42" ht="12.75" hidden="1" customHeight="1" x14ac:dyDescent="0.2">
      <c r="A59" s="91"/>
      <c r="B59" s="91"/>
      <c r="C59" s="32"/>
      <c r="D59" s="32"/>
      <c r="E59" s="37"/>
      <c r="F59" s="37"/>
      <c r="G59" s="68"/>
      <c r="H59" s="37"/>
      <c r="I59" s="68"/>
      <c r="J59" s="68"/>
      <c r="K59" s="53"/>
      <c r="L59" s="54"/>
      <c r="M59" s="53"/>
      <c r="N59" s="54"/>
      <c r="O59" s="53"/>
      <c r="P59" s="54"/>
      <c r="Q59" s="53"/>
      <c r="R59" s="54"/>
      <c r="S59" s="53"/>
      <c r="T59" s="54"/>
      <c r="U59" s="53"/>
      <c r="V59" s="29"/>
      <c r="W59" s="53"/>
      <c r="X59" s="54" t="s">
        <v>29</v>
      </c>
      <c r="Y59" s="54"/>
      <c r="Z59" s="55" t="s">
        <v>30</v>
      </c>
      <c r="AA59" s="54"/>
      <c r="AB59" s="53"/>
      <c r="AC59" s="54" t="s">
        <v>29</v>
      </c>
      <c r="AD59" s="54"/>
      <c r="AE59" s="55" t="s">
        <v>30</v>
      </c>
      <c r="AF59" s="54"/>
      <c r="AG59" s="53"/>
      <c r="AH59" s="54" t="s">
        <v>29</v>
      </c>
      <c r="AI59" s="54"/>
      <c r="AJ59" s="55" t="s">
        <v>30</v>
      </c>
      <c r="AK59" s="54"/>
      <c r="AL59" s="53"/>
      <c r="AM59" s="54" t="s">
        <v>29</v>
      </c>
      <c r="AN59" s="54"/>
      <c r="AO59" s="55" t="s">
        <v>30</v>
      </c>
      <c r="AP59" s="56"/>
    </row>
    <row r="60" spans="1:42" ht="12.75" hidden="1" customHeight="1" x14ac:dyDescent="0.2">
      <c r="A60" s="91"/>
      <c r="B60" s="91"/>
      <c r="C60" s="32"/>
      <c r="D60" s="32"/>
      <c r="E60" s="32"/>
      <c r="F60" s="37"/>
      <c r="G60" s="68"/>
      <c r="H60" s="37"/>
      <c r="I60" s="68"/>
      <c r="J60" s="68"/>
      <c r="K60" s="53"/>
      <c r="L60" s="54"/>
      <c r="M60" s="53"/>
      <c r="N60" s="54"/>
      <c r="O60" s="53"/>
      <c r="P60" s="54"/>
      <c r="Q60" s="53"/>
      <c r="R60" s="54"/>
      <c r="S60" s="53"/>
      <c r="T60" s="54"/>
      <c r="U60" s="53"/>
      <c r="V60" s="29"/>
      <c r="W60" s="53"/>
      <c r="X60" s="54" t="s">
        <v>29</v>
      </c>
      <c r="Y60" s="54"/>
      <c r="Z60" s="55" t="s">
        <v>30</v>
      </c>
      <c r="AA60" s="54"/>
      <c r="AB60" s="53"/>
      <c r="AC60" s="54" t="s">
        <v>29</v>
      </c>
      <c r="AD60" s="54"/>
      <c r="AE60" s="55" t="s">
        <v>30</v>
      </c>
      <c r="AF60" s="54"/>
      <c r="AG60" s="53"/>
      <c r="AH60" s="54" t="s">
        <v>29</v>
      </c>
      <c r="AI60" s="54"/>
      <c r="AJ60" s="55" t="s">
        <v>30</v>
      </c>
      <c r="AK60" s="54"/>
      <c r="AL60" s="53"/>
      <c r="AM60" s="54" t="s">
        <v>29</v>
      </c>
      <c r="AN60" s="54"/>
      <c r="AO60" s="55" t="s">
        <v>30</v>
      </c>
      <c r="AP60" s="56"/>
    </row>
    <row r="61" spans="1:42" ht="29.25" customHeight="1" x14ac:dyDescent="0.2">
      <c r="A61" s="93" t="s">
        <v>50</v>
      </c>
      <c r="B61" s="76" t="s">
        <v>135</v>
      </c>
      <c r="C61" s="68">
        <v>6</v>
      </c>
      <c r="D61" s="32"/>
      <c r="E61" s="32"/>
      <c r="F61" s="32">
        <f>SUM(F62:F64)</f>
        <v>203</v>
      </c>
      <c r="G61" s="32">
        <f>G62+G63+G64</f>
        <v>19</v>
      </c>
      <c r="H61" s="32">
        <f>SUM(H62:H64)</f>
        <v>184</v>
      </c>
      <c r="I61" s="32">
        <f>I62</f>
        <v>30</v>
      </c>
      <c r="J61" s="32">
        <f>SUM(J62:J64)</f>
        <v>154</v>
      </c>
      <c r="K61" s="28"/>
      <c r="L61" s="4"/>
      <c r="M61" s="28"/>
      <c r="N61" s="4"/>
      <c r="O61" s="28"/>
      <c r="P61" s="4"/>
      <c r="Q61" s="28"/>
      <c r="R61" s="4"/>
      <c r="S61" s="28"/>
      <c r="T61" s="4"/>
      <c r="U61" s="28"/>
      <c r="V61" s="29"/>
      <c r="W61" s="28"/>
      <c r="X61" s="4" t="s">
        <v>29</v>
      </c>
      <c r="Y61" s="4"/>
      <c r="Z61" s="29" t="s">
        <v>30</v>
      </c>
      <c r="AA61" s="54"/>
      <c r="AB61" s="53"/>
      <c r="AC61" s="54" t="s">
        <v>29</v>
      </c>
      <c r="AD61" s="54"/>
      <c r="AE61" s="55" t="s">
        <v>30</v>
      </c>
      <c r="AF61" s="4">
        <v>72</v>
      </c>
      <c r="AG61" s="53"/>
      <c r="AH61" s="54" t="s">
        <v>29</v>
      </c>
      <c r="AI61" s="54"/>
      <c r="AJ61" s="55" t="s">
        <v>30</v>
      </c>
      <c r="AK61" s="54"/>
      <c r="AL61" s="53"/>
      <c r="AM61" s="54" t="s">
        <v>29</v>
      </c>
      <c r="AN61" s="54"/>
      <c r="AO61" s="55" t="s">
        <v>30</v>
      </c>
      <c r="AP61" s="56"/>
    </row>
    <row r="62" spans="1:42" s="57" customFormat="1" ht="29.25" customHeight="1" x14ac:dyDescent="0.2">
      <c r="A62" s="59" t="s">
        <v>51</v>
      </c>
      <c r="B62" s="90" t="s">
        <v>136</v>
      </c>
      <c r="C62" s="32"/>
      <c r="D62" s="37"/>
      <c r="E62" s="37">
        <v>6</v>
      </c>
      <c r="F62" s="65">
        <v>59</v>
      </c>
      <c r="G62" s="65">
        <v>19</v>
      </c>
      <c r="H62" s="65">
        <v>40</v>
      </c>
      <c r="I62" s="37">
        <v>30</v>
      </c>
      <c r="J62" s="65">
        <v>10</v>
      </c>
      <c r="K62" s="53"/>
      <c r="L62" s="54"/>
      <c r="M62" s="53"/>
      <c r="N62" s="54"/>
      <c r="O62" s="53"/>
      <c r="P62" s="54"/>
      <c r="Q62" s="53"/>
      <c r="R62" s="54"/>
      <c r="S62" s="53">
        <v>20</v>
      </c>
      <c r="T62" s="55"/>
      <c r="U62" s="53">
        <v>20</v>
      </c>
      <c r="V62" s="55"/>
      <c r="W62" s="28"/>
      <c r="X62" s="4"/>
      <c r="Y62" s="4"/>
      <c r="Z62" s="29"/>
      <c r="AA62" s="4"/>
      <c r="AB62" s="28"/>
      <c r="AC62" s="4"/>
      <c r="AD62" s="4"/>
      <c r="AE62" s="29"/>
      <c r="AF62" s="4"/>
      <c r="AG62" s="28"/>
      <c r="AH62" s="4"/>
      <c r="AI62" s="4"/>
      <c r="AJ62" s="29"/>
      <c r="AK62" s="4"/>
      <c r="AL62" s="28"/>
      <c r="AM62" s="4"/>
      <c r="AN62" s="4"/>
      <c r="AO62" s="29"/>
      <c r="AP62" s="35"/>
    </row>
    <row r="63" spans="1:42" ht="18.75" customHeight="1" x14ac:dyDescent="0.2">
      <c r="A63" s="59" t="s">
        <v>52</v>
      </c>
      <c r="B63" s="59" t="s">
        <v>125</v>
      </c>
      <c r="C63" s="37"/>
      <c r="D63" s="37"/>
      <c r="E63" s="37"/>
      <c r="F63" s="65">
        <v>72</v>
      </c>
      <c r="G63" s="65"/>
      <c r="H63" s="65">
        <v>72</v>
      </c>
      <c r="I63" s="37"/>
      <c r="J63" s="65">
        <v>72</v>
      </c>
      <c r="K63" s="53"/>
      <c r="L63" s="54"/>
      <c r="M63" s="53"/>
      <c r="N63" s="54"/>
      <c r="O63" s="53"/>
      <c r="P63" s="54"/>
      <c r="Q63" s="53"/>
      <c r="R63" s="54"/>
      <c r="S63" s="53"/>
      <c r="T63" s="55"/>
      <c r="U63" s="53">
        <v>72</v>
      </c>
      <c r="V63" s="55"/>
      <c r="W63" s="53"/>
      <c r="X63" s="54" t="s">
        <v>29</v>
      </c>
      <c r="Y63" s="54"/>
      <c r="Z63" s="55" t="s">
        <v>30</v>
      </c>
      <c r="AA63" s="54"/>
      <c r="AB63" s="53"/>
      <c r="AC63" s="54" t="s">
        <v>29</v>
      </c>
      <c r="AD63" s="54"/>
      <c r="AE63" s="55" t="s">
        <v>30</v>
      </c>
      <c r="AF63" s="54"/>
      <c r="AG63" s="53"/>
      <c r="AH63" s="54" t="s">
        <v>29</v>
      </c>
      <c r="AI63" s="54"/>
      <c r="AJ63" s="55" t="s">
        <v>30</v>
      </c>
      <c r="AK63" s="54"/>
      <c r="AL63" s="53"/>
      <c r="AM63" s="54" t="s">
        <v>29</v>
      </c>
      <c r="AN63" s="54"/>
      <c r="AO63" s="55" t="s">
        <v>30</v>
      </c>
      <c r="AP63" s="56"/>
    </row>
    <row r="64" spans="1:42" ht="16.5" customHeight="1" x14ac:dyDescent="0.2">
      <c r="A64" s="92" t="s">
        <v>53</v>
      </c>
      <c r="B64" s="92" t="s">
        <v>47</v>
      </c>
      <c r="C64" s="32"/>
      <c r="D64" s="37"/>
      <c r="E64" s="37">
        <v>6</v>
      </c>
      <c r="F64" s="65">
        <v>72</v>
      </c>
      <c r="G64" s="65"/>
      <c r="H64" s="65">
        <v>72</v>
      </c>
      <c r="I64" s="37"/>
      <c r="J64" s="65">
        <v>72</v>
      </c>
      <c r="K64" s="53"/>
      <c r="L64" s="54"/>
      <c r="M64" s="53"/>
      <c r="N64" s="54"/>
      <c r="O64" s="53"/>
      <c r="P64" s="54"/>
      <c r="Q64" s="53"/>
      <c r="R64" s="54"/>
      <c r="S64" s="53"/>
      <c r="T64" s="55"/>
      <c r="U64" s="53"/>
      <c r="V64" s="55">
        <v>72</v>
      </c>
      <c r="W64" s="53"/>
      <c r="X64" s="54" t="s">
        <v>29</v>
      </c>
      <c r="Y64" s="54"/>
      <c r="Z64" s="55" t="s">
        <v>30</v>
      </c>
      <c r="AA64" s="54"/>
      <c r="AB64" s="53"/>
      <c r="AC64" s="54" t="s">
        <v>29</v>
      </c>
      <c r="AD64" s="54"/>
      <c r="AE64" s="55" t="s">
        <v>30</v>
      </c>
      <c r="AF64" s="54"/>
      <c r="AG64" s="53"/>
      <c r="AH64" s="54" t="s">
        <v>29</v>
      </c>
      <c r="AI64" s="54"/>
      <c r="AJ64" s="55" t="s">
        <v>30</v>
      </c>
      <c r="AK64" s="54"/>
      <c r="AL64" s="53"/>
      <c r="AM64" s="54" t="s">
        <v>29</v>
      </c>
      <c r="AN64" s="54"/>
      <c r="AO64" s="55" t="s">
        <v>30</v>
      </c>
      <c r="AP64" s="56"/>
    </row>
    <row r="65" spans="1:42" ht="12.75" hidden="1" customHeight="1" x14ac:dyDescent="0.2">
      <c r="A65" s="91"/>
      <c r="B65" s="91"/>
      <c r="C65" s="32"/>
      <c r="D65" s="32"/>
      <c r="E65" s="32"/>
      <c r="F65" s="37"/>
      <c r="G65" s="68"/>
      <c r="H65" s="37"/>
      <c r="I65" s="68"/>
      <c r="J65" s="68"/>
      <c r="K65" s="53"/>
      <c r="L65" s="54"/>
      <c r="M65" s="53"/>
      <c r="N65" s="54"/>
      <c r="O65" s="53"/>
      <c r="P65" s="54"/>
      <c r="Q65" s="53"/>
      <c r="R65" s="54"/>
      <c r="S65" s="53"/>
      <c r="T65" s="54"/>
      <c r="U65" s="53"/>
      <c r="V65" s="55"/>
      <c r="W65" s="53"/>
      <c r="X65" s="54" t="s">
        <v>29</v>
      </c>
      <c r="Y65" s="54"/>
      <c r="Z65" s="55" t="s">
        <v>30</v>
      </c>
      <c r="AA65" s="54"/>
      <c r="AB65" s="53"/>
      <c r="AC65" s="54" t="s">
        <v>29</v>
      </c>
      <c r="AD65" s="54"/>
      <c r="AE65" s="55" t="s">
        <v>30</v>
      </c>
      <c r="AF65" s="54"/>
      <c r="AG65" s="53"/>
      <c r="AH65" s="54" t="s">
        <v>29</v>
      </c>
      <c r="AI65" s="54"/>
      <c r="AJ65" s="55" t="s">
        <v>30</v>
      </c>
      <c r="AK65" s="54"/>
      <c r="AL65" s="53"/>
      <c r="AM65" s="54" t="s">
        <v>29</v>
      </c>
      <c r="AN65" s="54"/>
      <c r="AO65" s="55" t="s">
        <v>30</v>
      </c>
      <c r="AP65" s="56"/>
    </row>
    <row r="66" spans="1:42" ht="12.75" hidden="1" customHeight="1" x14ac:dyDescent="0.2">
      <c r="A66" s="91"/>
      <c r="B66" s="91"/>
      <c r="C66" s="32"/>
      <c r="D66" s="32"/>
      <c r="E66" s="32"/>
      <c r="F66" s="37"/>
      <c r="G66" s="68"/>
      <c r="H66" s="37"/>
      <c r="I66" s="68"/>
      <c r="J66" s="68"/>
      <c r="K66" s="53"/>
      <c r="L66" s="54"/>
      <c r="M66" s="53"/>
      <c r="N66" s="54"/>
      <c r="O66" s="53"/>
      <c r="P66" s="54"/>
      <c r="Q66" s="53"/>
      <c r="R66" s="54"/>
      <c r="S66" s="53"/>
      <c r="T66" s="54"/>
      <c r="U66" s="53"/>
      <c r="V66" s="55"/>
      <c r="W66" s="53"/>
      <c r="X66" s="54" t="s">
        <v>29</v>
      </c>
      <c r="Y66" s="54"/>
      <c r="Z66" s="55" t="s">
        <v>30</v>
      </c>
      <c r="AA66" s="54"/>
      <c r="AB66" s="53"/>
      <c r="AC66" s="54" t="s">
        <v>29</v>
      </c>
      <c r="AD66" s="54"/>
      <c r="AE66" s="55" t="s">
        <v>30</v>
      </c>
      <c r="AF66" s="54"/>
      <c r="AG66" s="53"/>
      <c r="AH66" s="54" t="s">
        <v>29</v>
      </c>
      <c r="AI66" s="54"/>
      <c r="AJ66" s="55" t="s">
        <v>30</v>
      </c>
      <c r="AK66" s="54"/>
      <c r="AL66" s="53"/>
      <c r="AM66" s="54" t="s">
        <v>29</v>
      </c>
      <c r="AN66" s="54"/>
      <c r="AO66" s="55" t="s">
        <v>30</v>
      </c>
      <c r="AP66" s="56"/>
    </row>
    <row r="67" spans="1:42" ht="12.75" hidden="1" customHeight="1" x14ac:dyDescent="0.2">
      <c r="A67" s="91"/>
      <c r="B67" s="91"/>
      <c r="C67" s="32"/>
      <c r="D67" s="32"/>
      <c r="E67" s="37"/>
      <c r="F67" s="37"/>
      <c r="G67" s="68"/>
      <c r="H67" s="37"/>
      <c r="I67" s="68"/>
      <c r="J67" s="68"/>
      <c r="K67" s="53"/>
      <c r="L67" s="54"/>
      <c r="M67" s="53"/>
      <c r="N67" s="54"/>
      <c r="O67" s="53"/>
      <c r="P67" s="54"/>
      <c r="Q67" s="53"/>
      <c r="R67" s="4"/>
      <c r="S67" s="53"/>
      <c r="T67" s="54"/>
      <c r="U67" s="53"/>
      <c r="V67" s="29"/>
      <c r="W67" s="53"/>
      <c r="X67" s="54" t="s">
        <v>29</v>
      </c>
      <c r="Y67" s="54"/>
      <c r="Z67" s="55" t="s">
        <v>30</v>
      </c>
      <c r="AA67" s="54"/>
      <c r="AB67" s="53"/>
      <c r="AC67" s="54" t="s">
        <v>29</v>
      </c>
      <c r="AD67" s="54"/>
      <c r="AE67" s="55" t="s">
        <v>30</v>
      </c>
      <c r="AF67" s="54"/>
      <c r="AG67" s="53"/>
      <c r="AH67" s="54" t="s">
        <v>29</v>
      </c>
      <c r="AI67" s="54"/>
      <c r="AJ67" s="55" t="s">
        <v>30</v>
      </c>
      <c r="AK67" s="54"/>
      <c r="AL67" s="53"/>
      <c r="AM67" s="54" t="s">
        <v>29</v>
      </c>
      <c r="AN67" s="54"/>
      <c r="AO67" s="55" t="s">
        <v>30</v>
      </c>
      <c r="AP67" s="56"/>
    </row>
    <row r="68" spans="1:42" ht="12.75" hidden="1" customHeight="1" x14ac:dyDescent="0.2">
      <c r="A68" s="91"/>
      <c r="B68" s="91"/>
      <c r="C68" s="32"/>
      <c r="D68" s="32"/>
      <c r="E68" s="32"/>
      <c r="F68" s="37"/>
      <c r="G68" s="68"/>
      <c r="H68" s="37"/>
      <c r="I68" s="68"/>
      <c r="J68" s="68"/>
      <c r="K68" s="53"/>
      <c r="L68" s="54"/>
      <c r="M68" s="53"/>
      <c r="N68" s="54"/>
      <c r="O68" s="53"/>
      <c r="P68" s="54"/>
      <c r="Q68" s="53"/>
      <c r="R68" s="54"/>
      <c r="S68" s="53"/>
      <c r="T68" s="54"/>
      <c r="U68" s="53"/>
      <c r="V68" s="55"/>
      <c r="W68" s="53"/>
      <c r="X68" s="54" t="s">
        <v>29</v>
      </c>
      <c r="Y68" s="54"/>
      <c r="Z68" s="55" t="s">
        <v>30</v>
      </c>
      <c r="AA68" s="54"/>
      <c r="AB68" s="53"/>
      <c r="AC68" s="54" t="s">
        <v>29</v>
      </c>
      <c r="AD68" s="54"/>
      <c r="AE68" s="55" t="s">
        <v>30</v>
      </c>
      <c r="AF68" s="54"/>
      <c r="AG68" s="53"/>
      <c r="AH68" s="54" t="s">
        <v>29</v>
      </c>
      <c r="AI68" s="54"/>
      <c r="AJ68" s="55" t="s">
        <v>30</v>
      </c>
      <c r="AK68" s="54"/>
      <c r="AL68" s="53"/>
      <c r="AM68" s="54" t="s">
        <v>29</v>
      </c>
      <c r="AN68" s="54"/>
      <c r="AO68" s="55" t="s">
        <v>30</v>
      </c>
      <c r="AP68" s="56"/>
    </row>
    <row r="69" spans="1:42" ht="18" customHeight="1" x14ac:dyDescent="0.2">
      <c r="A69" s="95" t="s">
        <v>54</v>
      </c>
      <c r="B69" s="76" t="s">
        <v>137</v>
      </c>
      <c r="C69" s="37">
        <v>6</v>
      </c>
      <c r="D69" s="32"/>
      <c r="E69" s="32"/>
      <c r="F69" s="32">
        <f>F70+F71+F72</f>
        <v>203</v>
      </c>
      <c r="G69" s="32">
        <f>G70+G71+G72</f>
        <v>19</v>
      </c>
      <c r="H69" s="32">
        <f>H70+H71+H72</f>
        <v>184</v>
      </c>
      <c r="I69" s="32">
        <f>I70</f>
        <v>30</v>
      </c>
      <c r="J69" s="32">
        <f>J70+J71+J72</f>
        <v>154</v>
      </c>
      <c r="K69" s="28"/>
      <c r="L69" s="4"/>
      <c r="M69" s="28"/>
      <c r="N69" s="4"/>
      <c r="O69" s="28"/>
      <c r="P69" s="4"/>
      <c r="Q69" s="28"/>
      <c r="R69" s="4"/>
      <c r="S69" s="28"/>
      <c r="T69" s="4"/>
      <c r="U69" s="28"/>
      <c r="V69" s="29"/>
      <c r="W69" s="53"/>
      <c r="X69" s="54" t="s">
        <v>29</v>
      </c>
      <c r="Y69" s="54"/>
      <c r="Z69" s="55" t="s">
        <v>30</v>
      </c>
      <c r="AA69" s="54"/>
      <c r="AB69" s="53"/>
      <c r="AC69" s="54" t="s">
        <v>29</v>
      </c>
      <c r="AD69" s="54"/>
      <c r="AE69" s="55" t="s">
        <v>30</v>
      </c>
      <c r="AF69" s="54"/>
      <c r="AG69" s="53"/>
      <c r="AH69" s="54" t="s">
        <v>29</v>
      </c>
      <c r="AI69" s="54"/>
      <c r="AJ69" s="55" t="s">
        <v>30</v>
      </c>
      <c r="AK69" s="54"/>
      <c r="AL69" s="53"/>
      <c r="AM69" s="54" t="s">
        <v>29</v>
      </c>
      <c r="AN69" s="54"/>
      <c r="AO69" s="55" t="s">
        <v>30</v>
      </c>
      <c r="AP69" s="56"/>
    </row>
    <row r="70" spans="1:42" s="57" customFormat="1" ht="19.5" customHeight="1" x14ac:dyDescent="0.2">
      <c r="A70" s="58" t="s">
        <v>55</v>
      </c>
      <c r="B70" s="59" t="s">
        <v>138</v>
      </c>
      <c r="C70" s="32"/>
      <c r="D70" s="32"/>
      <c r="E70" s="37">
        <v>6</v>
      </c>
      <c r="F70" s="65">
        <v>59</v>
      </c>
      <c r="G70" s="65">
        <v>19</v>
      </c>
      <c r="H70" s="65">
        <v>40</v>
      </c>
      <c r="I70" s="37">
        <v>30</v>
      </c>
      <c r="J70" s="82">
        <v>10</v>
      </c>
      <c r="K70" s="53"/>
      <c r="L70" s="54"/>
      <c r="M70" s="53"/>
      <c r="N70" s="54"/>
      <c r="O70" s="28"/>
      <c r="P70" s="4"/>
      <c r="Q70" s="53"/>
      <c r="R70" s="54"/>
      <c r="S70" s="53"/>
      <c r="T70" s="54"/>
      <c r="U70" s="53">
        <v>40</v>
      </c>
      <c r="V70" s="55"/>
      <c r="W70" s="28"/>
      <c r="X70" s="4"/>
      <c r="Y70" s="4"/>
      <c r="Z70" s="29"/>
      <c r="AA70" s="4"/>
      <c r="AB70" s="28"/>
      <c r="AC70" s="4"/>
      <c r="AD70" s="4"/>
      <c r="AE70" s="29"/>
      <c r="AF70" s="4"/>
      <c r="AG70" s="28"/>
      <c r="AH70" s="4"/>
      <c r="AI70" s="4"/>
      <c r="AJ70" s="29"/>
      <c r="AK70" s="4"/>
      <c r="AL70" s="28"/>
      <c r="AM70" s="4"/>
      <c r="AN70" s="4"/>
      <c r="AO70" s="29"/>
      <c r="AP70" s="35"/>
    </row>
    <row r="71" spans="1:42" ht="18.75" customHeight="1" x14ac:dyDescent="0.2">
      <c r="A71" s="58" t="s">
        <v>56</v>
      </c>
      <c r="B71" s="59" t="s">
        <v>125</v>
      </c>
      <c r="C71" s="32"/>
      <c r="D71" s="32"/>
      <c r="E71" s="37"/>
      <c r="F71" s="65">
        <v>72</v>
      </c>
      <c r="G71" s="65"/>
      <c r="H71" s="65">
        <v>72</v>
      </c>
      <c r="I71" s="37"/>
      <c r="J71" s="82">
        <v>72</v>
      </c>
      <c r="K71" s="53"/>
      <c r="L71" s="54"/>
      <c r="M71" s="53"/>
      <c r="N71" s="54"/>
      <c r="O71" s="53"/>
      <c r="P71" s="54"/>
      <c r="Q71" s="53"/>
      <c r="R71" s="54"/>
      <c r="S71" s="53"/>
      <c r="T71" s="54"/>
      <c r="U71" s="53">
        <v>72</v>
      </c>
      <c r="V71" s="55"/>
      <c r="W71" s="53">
        <v>71</v>
      </c>
      <c r="X71" s="54" t="s">
        <v>29</v>
      </c>
      <c r="Y71" s="54">
        <v>6</v>
      </c>
      <c r="Z71" s="55" t="s">
        <v>30</v>
      </c>
      <c r="AA71" s="54"/>
      <c r="AB71" s="53">
        <v>75</v>
      </c>
      <c r="AC71" s="54" t="s">
        <v>29</v>
      </c>
      <c r="AD71" s="54">
        <v>6</v>
      </c>
      <c r="AE71" s="55" t="s">
        <v>30</v>
      </c>
      <c r="AF71" s="54"/>
      <c r="AG71" s="53"/>
      <c r="AH71" s="54" t="s">
        <v>29</v>
      </c>
      <c r="AI71" s="54"/>
      <c r="AJ71" s="55" t="s">
        <v>30</v>
      </c>
      <c r="AK71" s="54"/>
      <c r="AL71" s="53"/>
      <c r="AM71" s="54" t="s">
        <v>29</v>
      </c>
      <c r="AN71" s="54"/>
      <c r="AO71" s="55" t="s">
        <v>30</v>
      </c>
      <c r="AP71" s="56"/>
    </row>
    <row r="72" spans="1:42" ht="16.5" customHeight="1" x14ac:dyDescent="0.2">
      <c r="A72" s="94" t="s">
        <v>57</v>
      </c>
      <c r="B72" s="92" t="s">
        <v>47</v>
      </c>
      <c r="C72" s="32"/>
      <c r="D72" s="37"/>
      <c r="E72" s="37">
        <v>6</v>
      </c>
      <c r="F72" s="65">
        <v>72</v>
      </c>
      <c r="G72" s="65"/>
      <c r="H72" s="65">
        <v>72</v>
      </c>
      <c r="I72" s="37"/>
      <c r="J72" s="82">
        <v>72</v>
      </c>
      <c r="K72" s="53"/>
      <c r="L72" s="54"/>
      <c r="M72" s="53"/>
      <c r="N72" s="54"/>
      <c r="O72" s="53"/>
      <c r="P72" s="54"/>
      <c r="Q72" s="53"/>
      <c r="R72" s="54"/>
      <c r="S72" s="53"/>
      <c r="T72" s="54"/>
      <c r="U72" s="53"/>
      <c r="V72" s="55">
        <v>72</v>
      </c>
      <c r="W72" s="53"/>
      <c r="X72" s="54" t="s">
        <v>29</v>
      </c>
      <c r="Y72" s="54"/>
      <c r="Z72" s="55" t="s">
        <v>30</v>
      </c>
      <c r="AA72" s="54"/>
      <c r="AB72" s="53"/>
      <c r="AC72" s="54" t="s">
        <v>29</v>
      </c>
      <c r="AD72" s="54"/>
      <c r="AE72" s="55" t="s">
        <v>30</v>
      </c>
      <c r="AF72" s="54"/>
      <c r="AG72" s="53"/>
      <c r="AH72" s="54" t="s">
        <v>29</v>
      </c>
      <c r="AI72" s="54"/>
      <c r="AJ72" s="55" t="s">
        <v>30</v>
      </c>
      <c r="AK72" s="54"/>
      <c r="AL72" s="53"/>
      <c r="AM72" s="54" t="s">
        <v>29</v>
      </c>
      <c r="AN72" s="54"/>
      <c r="AO72" s="55" t="s">
        <v>30</v>
      </c>
      <c r="AP72" s="56"/>
    </row>
    <row r="73" spans="1:42" ht="12.75" hidden="1" customHeight="1" x14ac:dyDescent="0.2">
      <c r="A73" s="91"/>
      <c r="B73" s="91"/>
      <c r="C73" s="32"/>
      <c r="D73" s="32"/>
      <c r="E73" s="32"/>
      <c r="F73" s="37"/>
      <c r="G73" s="68"/>
      <c r="H73" s="37"/>
      <c r="I73" s="68"/>
      <c r="J73" s="68"/>
      <c r="K73" s="53"/>
      <c r="L73" s="54"/>
      <c r="M73" s="53"/>
      <c r="N73" s="54"/>
      <c r="O73" s="53"/>
      <c r="P73" s="54"/>
      <c r="Q73" s="53"/>
      <c r="R73" s="54"/>
      <c r="S73" s="53"/>
      <c r="T73" s="54"/>
      <c r="U73" s="53"/>
      <c r="V73" s="55"/>
      <c r="W73" s="53"/>
      <c r="X73" s="54" t="s">
        <v>29</v>
      </c>
      <c r="Y73" s="54"/>
      <c r="Z73" s="55" t="s">
        <v>30</v>
      </c>
      <c r="AA73" s="54"/>
      <c r="AB73" s="53"/>
      <c r="AC73" s="54" t="s">
        <v>29</v>
      </c>
      <c r="AD73" s="54"/>
      <c r="AE73" s="55" t="s">
        <v>30</v>
      </c>
      <c r="AF73" s="54"/>
      <c r="AG73" s="53"/>
      <c r="AH73" s="54" t="s">
        <v>29</v>
      </c>
      <c r="AI73" s="54"/>
      <c r="AJ73" s="55" t="s">
        <v>30</v>
      </c>
      <c r="AK73" s="54"/>
      <c r="AL73" s="53"/>
      <c r="AM73" s="54" t="s">
        <v>29</v>
      </c>
      <c r="AN73" s="54"/>
      <c r="AO73" s="55" t="s">
        <v>30</v>
      </c>
      <c r="AP73" s="56"/>
    </row>
    <row r="74" spans="1:42" ht="12.75" hidden="1" customHeight="1" x14ac:dyDescent="0.2">
      <c r="A74" s="91"/>
      <c r="B74" s="91"/>
      <c r="C74" s="32"/>
      <c r="D74" s="32"/>
      <c r="E74" s="32"/>
      <c r="F74" s="37"/>
      <c r="G74" s="68"/>
      <c r="H74" s="37"/>
      <c r="I74" s="68"/>
      <c r="J74" s="68"/>
      <c r="K74" s="53"/>
      <c r="L74" s="54"/>
      <c r="M74" s="53"/>
      <c r="N74" s="54"/>
      <c r="O74" s="53"/>
      <c r="P74" s="54"/>
      <c r="Q74" s="53"/>
      <c r="R74" s="54"/>
      <c r="S74" s="53"/>
      <c r="T74" s="54"/>
      <c r="U74" s="53"/>
      <c r="V74" s="55"/>
      <c r="W74" s="53"/>
      <c r="X74" s="54" t="s">
        <v>29</v>
      </c>
      <c r="Y74" s="54"/>
      <c r="Z74" s="55" t="s">
        <v>30</v>
      </c>
      <c r="AA74" s="54"/>
      <c r="AB74" s="53"/>
      <c r="AC74" s="54" t="s">
        <v>29</v>
      </c>
      <c r="AD74" s="54"/>
      <c r="AE74" s="55" t="s">
        <v>30</v>
      </c>
      <c r="AF74" s="54"/>
      <c r="AG74" s="53"/>
      <c r="AH74" s="54" t="s">
        <v>29</v>
      </c>
      <c r="AI74" s="54"/>
      <c r="AJ74" s="55" t="s">
        <v>30</v>
      </c>
      <c r="AK74" s="54"/>
      <c r="AL74" s="53"/>
      <c r="AM74" s="54" t="s">
        <v>29</v>
      </c>
      <c r="AN74" s="54"/>
      <c r="AO74" s="55" t="s">
        <v>30</v>
      </c>
      <c r="AP74" s="56"/>
    </row>
    <row r="75" spans="1:42" ht="12.75" hidden="1" customHeight="1" x14ac:dyDescent="0.2">
      <c r="A75" s="91"/>
      <c r="B75" s="91"/>
      <c r="C75" s="32"/>
      <c r="D75" s="32"/>
      <c r="E75" s="37"/>
      <c r="F75" s="37"/>
      <c r="G75" s="68"/>
      <c r="H75" s="37"/>
      <c r="I75" s="68"/>
      <c r="J75" s="68"/>
      <c r="K75" s="53"/>
      <c r="L75" s="54"/>
      <c r="M75" s="53"/>
      <c r="N75" s="54"/>
      <c r="O75" s="53"/>
      <c r="P75" s="54"/>
      <c r="Q75" s="53"/>
      <c r="R75" s="54"/>
      <c r="S75" s="53"/>
      <c r="T75" s="4"/>
      <c r="U75" s="53"/>
      <c r="V75" s="55"/>
      <c r="W75" s="53"/>
      <c r="X75" s="54" t="s">
        <v>29</v>
      </c>
      <c r="Y75" s="54"/>
      <c r="Z75" s="55" t="s">
        <v>30</v>
      </c>
      <c r="AA75" s="54"/>
      <c r="AB75" s="53"/>
      <c r="AC75" s="54" t="s">
        <v>29</v>
      </c>
      <c r="AD75" s="54"/>
      <c r="AE75" s="55" t="s">
        <v>30</v>
      </c>
      <c r="AF75" s="54"/>
      <c r="AG75" s="53"/>
      <c r="AH75" s="54" t="s">
        <v>29</v>
      </c>
      <c r="AI75" s="54"/>
      <c r="AJ75" s="55" t="s">
        <v>30</v>
      </c>
      <c r="AK75" s="54"/>
      <c r="AL75" s="53"/>
      <c r="AM75" s="54" t="s">
        <v>29</v>
      </c>
      <c r="AN75" s="54"/>
      <c r="AO75" s="55" t="s">
        <v>30</v>
      </c>
      <c r="AP75" s="56"/>
    </row>
    <row r="76" spans="1:42" ht="12.75" hidden="1" customHeight="1" x14ac:dyDescent="0.2">
      <c r="A76" s="91"/>
      <c r="B76" s="91"/>
      <c r="C76" s="32"/>
      <c r="D76" s="32"/>
      <c r="E76" s="32"/>
      <c r="F76" s="37"/>
      <c r="G76" s="68"/>
      <c r="H76" s="37"/>
      <c r="I76" s="68"/>
      <c r="J76" s="68"/>
      <c r="K76" s="53"/>
      <c r="L76" s="54"/>
      <c r="M76" s="53"/>
      <c r="N76" s="54"/>
      <c r="O76" s="53"/>
      <c r="P76" s="54"/>
      <c r="Q76" s="53"/>
      <c r="R76" s="54"/>
      <c r="S76" s="53"/>
      <c r="T76" s="4"/>
      <c r="U76" s="53"/>
      <c r="V76" s="55"/>
      <c r="W76" s="53"/>
      <c r="X76" s="54" t="s">
        <v>29</v>
      </c>
      <c r="Y76" s="54"/>
      <c r="Z76" s="55" t="s">
        <v>30</v>
      </c>
      <c r="AA76" s="54"/>
      <c r="AB76" s="53"/>
      <c r="AC76" s="54" t="s">
        <v>29</v>
      </c>
      <c r="AD76" s="54"/>
      <c r="AE76" s="55" t="s">
        <v>30</v>
      </c>
      <c r="AF76" s="54"/>
      <c r="AG76" s="53"/>
      <c r="AH76" s="54" t="s">
        <v>29</v>
      </c>
      <c r="AI76" s="54"/>
      <c r="AJ76" s="55" t="s">
        <v>30</v>
      </c>
      <c r="AK76" s="54"/>
      <c r="AL76" s="53"/>
      <c r="AM76" s="54" t="s">
        <v>29</v>
      </c>
      <c r="AN76" s="54"/>
      <c r="AO76" s="55" t="s">
        <v>30</v>
      </c>
      <c r="AP76" s="56"/>
    </row>
    <row r="77" spans="1:42" ht="32.25" customHeight="1" x14ac:dyDescent="0.2">
      <c r="A77" s="95" t="s">
        <v>49</v>
      </c>
      <c r="B77" s="76" t="s">
        <v>139</v>
      </c>
      <c r="C77" s="37">
        <v>6</v>
      </c>
      <c r="D77" s="32"/>
      <c r="E77" s="32"/>
      <c r="F77" s="32">
        <f>SUM(F78:F80)</f>
        <v>376</v>
      </c>
      <c r="G77" s="32">
        <f>G78+G79+G80</f>
        <v>40</v>
      </c>
      <c r="H77" s="32">
        <f>SUM(H78:H80)</f>
        <v>336</v>
      </c>
      <c r="I77" s="32">
        <f>I78</f>
        <v>54</v>
      </c>
      <c r="J77" s="32">
        <f>SUM(J78:J80)</f>
        <v>282</v>
      </c>
      <c r="K77" s="28"/>
      <c r="L77" s="4"/>
      <c r="M77" s="28"/>
      <c r="N77" s="4"/>
      <c r="O77" s="28"/>
      <c r="P77" s="4"/>
      <c r="Q77" s="28"/>
      <c r="R77" s="4"/>
      <c r="S77" s="28"/>
      <c r="T77" s="4"/>
      <c r="U77" s="28"/>
      <c r="V77" s="29"/>
      <c r="W77" s="28"/>
      <c r="X77" s="4" t="s">
        <v>29</v>
      </c>
      <c r="Y77" s="4"/>
      <c r="Z77" s="29" t="s">
        <v>30</v>
      </c>
      <c r="AA77" s="54"/>
      <c r="AB77" s="53"/>
      <c r="AC77" s="54" t="s">
        <v>29</v>
      </c>
      <c r="AD77" s="54"/>
      <c r="AE77" s="55" t="s">
        <v>30</v>
      </c>
      <c r="AF77" s="4">
        <v>72</v>
      </c>
      <c r="AG77" s="53"/>
      <c r="AH77" s="54" t="s">
        <v>29</v>
      </c>
      <c r="AI77" s="54"/>
      <c r="AJ77" s="55" t="s">
        <v>30</v>
      </c>
      <c r="AK77" s="54"/>
      <c r="AL77" s="53"/>
      <c r="AM77" s="54" t="s">
        <v>29</v>
      </c>
      <c r="AN77" s="54"/>
      <c r="AO77" s="55" t="s">
        <v>30</v>
      </c>
      <c r="AP77" s="56"/>
    </row>
    <row r="78" spans="1:42" s="57" customFormat="1" ht="31.5" customHeight="1" x14ac:dyDescent="0.2">
      <c r="A78" s="58" t="s">
        <v>61</v>
      </c>
      <c r="B78" s="59" t="s">
        <v>140</v>
      </c>
      <c r="C78" s="32"/>
      <c r="D78" s="37"/>
      <c r="E78" s="37">
        <v>6</v>
      </c>
      <c r="F78" s="60">
        <v>124</v>
      </c>
      <c r="G78" s="60">
        <v>40</v>
      </c>
      <c r="H78" s="60">
        <v>84</v>
      </c>
      <c r="I78" s="68">
        <v>54</v>
      </c>
      <c r="J78" s="65">
        <v>30</v>
      </c>
      <c r="K78" s="53"/>
      <c r="L78" s="54"/>
      <c r="M78" s="53"/>
      <c r="N78" s="54"/>
      <c r="O78" s="53"/>
      <c r="P78" s="54"/>
      <c r="Q78" s="53"/>
      <c r="R78" s="54"/>
      <c r="S78" s="53">
        <v>60</v>
      </c>
      <c r="T78" s="54"/>
      <c r="U78" s="53">
        <v>24</v>
      </c>
      <c r="V78" s="55"/>
      <c r="W78" s="28"/>
      <c r="X78" s="4"/>
      <c r="Y78" s="4"/>
      <c r="Z78" s="29"/>
      <c r="AA78" s="4"/>
      <c r="AB78" s="28"/>
      <c r="AC78" s="4"/>
      <c r="AD78" s="4"/>
      <c r="AE78" s="29"/>
      <c r="AF78" s="4"/>
      <c r="AG78" s="28"/>
      <c r="AH78" s="4"/>
      <c r="AI78" s="4"/>
      <c r="AJ78" s="29"/>
      <c r="AK78" s="4"/>
      <c r="AL78" s="28"/>
      <c r="AM78" s="4"/>
      <c r="AN78" s="4"/>
      <c r="AO78" s="29"/>
      <c r="AP78" s="35"/>
    </row>
    <row r="79" spans="1:42" ht="18.75" customHeight="1" x14ac:dyDescent="0.2">
      <c r="A79" s="58" t="s">
        <v>60</v>
      </c>
      <c r="B79" s="59" t="s">
        <v>125</v>
      </c>
      <c r="C79" s="32"/>
      <c r="D79" s="37"/>
      <c r="E79" s="37"/>
      <c r="F79" s="65">
        <v>144</v>
      </c>
      <c r="G79" s="65"/>
      <c r="H79" s="65">
        <v>144</v>
      </c>
      <c r="I79" s="37"/>
      <c r="J79" s="83">
        <v>144</v>
      </c>
      <c r="K79" s="53"/>
      <c r="L79" s="54"/>
      <c r="M79" s="53"/>
      <c r="N79" s="54"/>
      <c r="O79" s="53"/>
      <c r="P79" s="54"/>
      <c r="Q79" s="53"/>
      <c r="R79" s="54"/>
      <c r="S79" s="53">
        <v>108</v>
      </c>
      <c r="T79" s="54"/>
      <c r="U79" s="53">
        <v>36</v>
      </c>
      <c r="V79" s="55"/>
      <c r="W79" s="53"/>
      <c r="X79" s="54" t="s">
        <v>29</v>
      </c>
      <c r="Y79" s="54"/>
      <c r="Z79" s="55" t="s">
        <v>30</v>
      </c>
      <c r="AA79" s="54"/>
      <c r="AB79" s="53"/>
      <c r="AC79" s="54" t="s">
        <v>29</v>
      </c>
      <c r="AD79" s="54"/>
      <c r="AE79" s="55" t="s">
        <v>30</v>
      </c>
      <c r="AF79" s="54"/>
      <c r="AG79" s="53"/>
      <c r="AH79" s="54" t="s">
        <v>29</v>
      </c>
      <c r="AI79" s="54"/>
      <c r="AJ79" s="55" t="s">
        <v>30</v>
      </c>
      <c r="AK79" s="54"/>
      <c r="AL79" s="53"/>
      <c r="AM79" s="54" t="s">
        <v>29</v>
      </c>
      <c r="AN79" s="54"/>
      <c r="AO79" s="55" t="s">
        <v>30</v>
      </c>
      <c r="AP79" s="56"/>
    </row>
    <row r="80" spans="1:42" ht="18" customHeight="1" x14ac:dyDescent="0.2">
      <c r="A80" s="58" t="s">
        <v>141</v>
      </c>
      <c r="B80" s="59" t="s">
        <v>47</v>
      </c>
      <c r="C80" s="32"/>
      <c r="D80" s="37"/>
      <c r="E80" s="37">
        <v>6</v>
      </c>
      <c r="F80" s="65">
        <v>108</v>
      </c>
      <c r="G80" s="65"/>
      <c r="H80" s="65">
        <v>108</v>
      </c>
      <c r="I80" s="37"/>
      <c r="J80" s="82">
        <v>108</v>
      </c>
      <c r="K80" s="53"/>
      <c r="L80" s="54"/>
      <c r="M80" s="53"/>
      <c r="N80" s="54"/>
      <c r="O80" s="53"/>
      <c r="P80" s="54"/>
      <c r="Q80" s="53"/>
      <c r="R80" s="54"/>
      <c r="S80" s="53"/>
      <c r="T80" s="54"/>
      <c r="U80" s="53"/>
      <c r="V80" s="55">
        <v>108</v>
      </c>
      <c r="W80" s="53"/>
      <c r="X80" s="54" t="s">
        <v>29</v>
      </c>
      <c r="Y80" s="54"/>
      <c r="Z80" s="55" t="s">
        <v>30</v>
      </c>
      <c r="AA80" s="54"/>
      <c r="AB80" s="53"/>
      <c r="AC80" s="54" t="s">
        <v>29</v>
      </c>
      <c r="AD80" s="54"/>
      <c r="AE80" s="55" t="s">
        <v>30</v>
      </c>
      <c r="AF80" s="54"/>
      <c r="AG80" s="53"/>
      <c r="AH80" s="54" t="s">
        <v>29</v>
      </c>
      <c r="AI80" s="54"/>
      <c r="AJ80" s="55" t="s">
        <v>30</v>
      </c>
      <c r="AK80" s="54"/>
      <c r="AL80" s="53"/>
      <c r="AM80" s="54" t="s">
        <v>29</v>
      </c>
      <c r="AN80" s="54"/>
      <c r="AO80" s="55" t="s">
        <v>30</v>
      </c>
      <c r="AP80" s="56"/>
    </row>
    <row r="81" spans="1:42" ht="12.75" hidden="1" customHeight="1" x14ac:dyDescent="0.2">
      <c r="A81" s="91"/>
      <c r="B81" s="91"/>
      <c r="C81" s="32"/>
      <c r="D81" s="32"/>
      <c r="E81" s="32"/>
      <c r="F81" s="37"/>
      <c r="G81" s="68"/>
      <c r="H81" s="37"/>
      <c r="I81" s="68"/>
      <c r="J81" s="68"/>
      <c r="K81" s="53"/>
      <c r="L81" s="54"/>
      <c r="M81" s="53"/>
      <c r="N81" s="54"/>
      <c r="O81" s="53"/>
      <c r="P81" s="54"/>
      <c r="Q81" s="53"/>
      <c r="R81" s="54"/>
      <c r="S81" s="53"/>
      <c r="T81" s="54"/>
      <c r="U81" s="53"/>
      <c r="V81" s="55"/>
      <c r="W81" s="53"/>
      <c r="X81" s="54" t="s">
        <v>29</v>
      </c>
      <c r="Y81" s="54"/>
      <c r="Z81" s="55" t="s">
        <v>30</v>
      </c>
      <c r="AA81" s="54"/>
      <c r="AB81" s="53"/>
      <c r="AC81" s="54" t="s">
        <v>29</v>
      </c>
      <c r="AD81" s="54"/>
      <c r="AE81" s="55" t="s">
        <v>30</v>
      </c>
      <c r="AF81" s="54"/>
      <c r="AG81" s="53"/>
      <c r="AH81" s="54" t="s">
        <v>29</v>
      </c>
      <c r="AI81" s="54"/>
      <c r="AJ81" s="55" t="s">
        <v>30</v>
      </c>
      <c r="AK81" s="54"/>
      <c r="AL81" s="53"/>
      <c r="AM81" s="54" t="s">
        <v>29</v>
      </c>
      <c r="AN81" s="54"/>
      <c r="AO81" s="55" t="s">
        <v>30</v>
      </c>
      <c r="AP81" s="56"/>
    </row>
    <row r="82" spans="1:42" ht="12.75" hidden="1" customHeight="1" x14ac:dyDescent="0.2">
      <c r="A82" s="91"/>
      <c r="B82" s="91"/>
      <c r="C82" s="32"/>
      <c r="D82" s="32"/>
      <c r="E82" s="32"/>
      <c r="F82" s="37"/>
      <c r="G82" s="68"/>
      <c r="H82" s="37"/>
      <c r="I82" s="68"/>
      <c r="J82" s="68"/>
      <c r="K82" s="53"/>
      <c r="L82" s="54"/>
      <c r="M82" s="53"/>
      <c r="N82" s="54"/>
      <c r="O82" s="53"/>
      <c r="P82" s="54"/>
      <c r="Q82" s="53"/>
      <c r="R82" s="54"/>
      <c r="S82" s="53"/>
      <c r="T82" s="54"/>
      <c r="U82" s="53"/>
      <c r="V82" s="55"/>
      <c r="W82" s="53"/>
      <c r="X82" s="54" t="s">
        <v>29</v>
      </c>
      <c r="Y82" s="54"/>
      <c r="Z82" s="55" t="s">
        <v>30</v>
      </c>
      <c r="AA82" s="54"/>
      <c r="AB82" s="53"/>
      <c r="AC82" s="54" t="s">
        <v>29</v>
      </c>
      <c r="AD82" s="54"/>
      <c r="AE82" s="55" t="s">
        <v>30</v>
      </c>
      <c r="AF82" s="54"/>
      <c r="AG82" s="53"/>
      <c r="AH82" s="54" t="s">
        <v>29</v>
      </c>
      <c r="AI82" s="54"/>
      <c r="AJ82" s="55" t="s">
        <v>30</v>
      </c>
      <c r="AK82" s="54"/>
      <c r="AL82" s="53"/>
      <c r="AM82" s="54" t="s">
        <v>29</v>
      </c>
      <c r="AN82" s="54"/>
      <c r="AO82" s="55" t="s">
        <v>30</v>
      </c>
      <c r="AP82" s="56"/>
    </row>
    <row r="83" spans="1:42" ht="12.75" hidden="1" customHeight="1" x14ac:dyDescent="0.2">
      <c r="A83" s="91"/>
      <c r="B83" s="91"/>
      <c r="C83" s="37"/>
      <c r="D83" s="32"/>
      <c r="E83" s="32"/>
      <c r="F83" s="37"/>
      <c r="G83" s="68"/>
      <c r="H83" s="37"/>
      <c r="I83" s="68"/>
      <c r="J83" s="68"/>
      <c r="K83" s="53"/>
      <c r="L83" s="54"/>
      <c r="M83" s="53"/>
      <c r="N83" s="54"/>
      <c r="O83" s="53"/>
      <c r="P83" s="54"/>
      <c r="Q83" s="53"/>
      <c r="R83" s="4"/>
      <c r="S83" s="53"/>
      <c r="T83" s="54"/>
      <c r="U83" s="53"/>
      <c r="V83" s="55"/>
      <c r="W83" s="53"/>
      <c r="X83" s="54" t="s">
        <v>29</v>
      </c>
      <c r="Y83" s="54"/>
      <c r="Z83" s="55" t="s">
        <v>30</v>
      </c>
      <c r="AA83" s="54"/>
      <c r="AB83" s="53"/>
      <c r="AC83" s="54" t="s">
        <v>29</v>
      </c>
      <c r="AD83" s="54"/>
      <c r="AE83" s="55" t="s">
        <v>30</v>
      </c>
      <c r="AF83" s="54"/>
      <c r="AG83" s="53"/>
      <c r="AH83" s="54" t="s">
        <v>29</v>
      </c>
      <c r="AI83" s="54"/>
      <c r="AJ83" s="55" t="s">
        <v>30</v>
      </c>
      <c r="AK83" s="54"/>
      <c r="AL83" s="53"/>
      <c r="AM83" s="54" t="s">
        <v>29</v>
      </c>
      <c r="AN83" s="54"/>
      <c r="AO83" s="55" t="s">
        <v>30</v>
      </c>
      <c r="AP83" s="56"/>
    </row>
    <row r="84" spans="1:42" ht="12.75" hidden="1" customHeight="1" x14ac:dyDescent="0.2">
      <c r="A84" s="91"/>
      <c r="B84" s="91"/>
      <c r="C84" s="32"/>
      <c r="D84" s="32"/>
      <c r="E84" s="32"/>
      <c r="F84" s="37"/>
      <c r="G84" s="68"/>
      <c r="H84" s="37"/>
      <c r="I84" s="68"/>
      <c r="J84" s="68"/>
      <c r="K84" s="53"/>
      <c r="L84" s="54"/>
      <c r="M84" s="53"/>
      <c r="N84" s="54"/>
      <c r="O84" s="53"/>
      <c r="P84" s="54"/>
      <c r="Q84" s="53"/>
      <c r="R84" s="54"/>
      <c r="S84" s="53"/>
      <c r="T84" s="54"/>
      <c r="U84" s="53"/>
      <c r="V84" s="55"/>
      <c r="W84" s="53"/>
      <c r="X84" s="54" t="s">
        <v>29</v>
      </c>
      <c r="Y84" s="54"/>
      <c r="Z84" s="55" t="s">
        <v>30</v>
      </c>
      <c r="AA84" s="54"/>
      <c r="AB84" s="53"/>
      <c r="AC84" s="54" t="s">
        <v>29</v>
      </c>
      <c r="AD84" s="54"/>
      <c r="AE84" s="55" t="s">
        <v>30</v>
      </c>
      <c r="AF84" s="54"/>
      <c r="AG84" s="53"/>
      <c r="AH84" s="54" t="s">
        <v>29</v>
      </c>
      <c r="AI84" s="54"/>
      <c r="AJ84" s="55" t="s">
        <v>30</v>
      </c>
      <c r="AK84" s="54"/>
      <c r="AL84" s="53"/>
      <c r="AM84" s="54" t="s">
        <v>29</v>
      </c>
      <c r="AN84" s="54"/>
      <c r="AO84" s="55" t="s">
        <v>30</v>
      </c>
      <c r="AP84" s="56"/>
    </row>
    <row r="85" spans="1:42" ht="12.75" hidden="1" customHeight="1" x14ac:dyDescent="0.2">
      <c r="A85" s="96"/>
      <c r="B85" s="96"/>
      <c r="C85" s="32"/>
      <c r="D85" s="32"/>
      <c r="E85" s="32"/>
      <c r="F85" s="32"/>
      <c r="G85" s="32"/>
      <c r="H85" s="32"/>
      <c r="I85" s="32"/>
      <c r="J85" s="32"/>
      <c r="K85" s="28"/>
      <c r="L85" s="4"/>
      <c r="M85" s="28"/>
      <c r="N85" s="4"/>
      <c r="O85" s="28"/>
      <c r="P85" s="4"/>
      <c r="Q85" s="28"/>
      <c r="R85" s="4"/>
      <c r="S85" s="28"/>
      <c r="T85" s="4"/>
      <c r="U85" s="28"/>
      <c r="V85" s="29"/>
      <c r="W85" s="53"/>
      <c r="X85" s="54" t="s">
        <v>29</v>
      </c>
      <c r="Y85" s="54"/>
      <c r="Z85" s="55" t="s">
        <v>30</v>
      </c>
      <c r="AA85" s="54"/>
      <c r="AB85" s="53"/>
      <c r="AC85" s="54" t="s">
        <v>29</v>
      </c>
      <c r="AD85" s="54"/>
      <c r="AE85" s="55" t="s">
        <v>30</v>
      </c>
      <c r="AF85" s="54"/>
      <c r="AG85" s="53"/>
      <c r="AH85" s="54" t="s">
        <v>29</v>
      </c>
      <c r="AI85" s="54"/>
      <c r="AJ85" s="55" t="s">
        <v>30</v>
      </c>
      <c r="AK85" s="54"/>
      <c r="AL85" s="53"/>
      <c r="AM85" s="54" t="s">
        <v>29</v>
      </c>
      <c r="AN85" s="54"/>
      <c r="AO85" s="55" t="s">
        <v>30</v>
      </c>
      <c r="AP85" s="56"/>
    </row>
    <row r="86" spans="1:42" s="57" customFormat="1" ht="29.25" hidden="1" customHeight="1" x14ac:dyDescent="0.2">
      <c r="A86" s="91"/>
      <c r="B86" s="91"/>
      <c r="C86" s="32"/>
      <c r="D86" s="32"/>
      <c r="E86" s="32"/>
      <c r="F86" s="37"/>
      <c r="G86" s="68"/>
      <c r="H86" s="37"/>
      <c r="I86" s="68"/>
      <c r="J86" s="68"/>
      <c r="K86" s="53"/>
      <c r="L86" s="54"/>
      <c r="M86" s="53"/>
      <c r="N86" s="54"/>
      <c r="O86" s="53"/>
      <c r="P86" s="54"/>
      <c r="Q86" s="53"/>
      <c r="R86" s="54"/>
      <c r="S86" s="53"/>
      <c r="T86" s="54"/>
      <c r="U86" s="53"/>
      <c r="V86" s="55"/>
      <c r="W86" s="28"/>
      <c r="X86" s="4"/>
      <c r="Y86" s="4"/>
      <c r="Z86" s="29"/>
      <c r="AA86" s="4"/>
      <c r="AB86" s="28"/>
      <c r="AC86" s="4"/>
      <c r="AD86" s="4"/>
      <c r="AE86" s="29"/>
      <c r="AF86" s="4"/>
      <c r="AG86" s="28"/>
      <c r="AH86" s="4"/>
      <c r="AI86" s="4"/>
      <c r="AJ86" s="29"/>
      <c r="AK86" s="4"/>
      <c r="AL86" s="28"/>
      <c r="AM86" s="4"/>
      <c r="AN86" s="4"/>
      <c r="AO86" s="29"/>
      <c r="AP86" s="35"/>
    </row>
    <row r="87" spans="1:42" ht="12.75" hidden="1" customHeight="1" x14ac:dyDescent="0.2">
      <c r="A87" s="91"/>
      <c r="B87" s="91"/>
      <c r="C87" s="32"/>
      <c r="D87" s="32"/>
      <c r="E87" s="32"/>
      <c r="F87" s="37"/>
      <c r="G87" s="68"/>
      <c r="H87" s="37"/>
      <c r="I87" s="68"/>
      <c r="J87" s="68"/>
      <c r="K87" s="53"/>
      <c r="L87" s="54"/>
      <c r="M87" s="53"/>
      <c r="N87" s="54"/>
      <c r="O87" s="53"/>
      <c r="P87" s="54"/>
      <c r="Q87" s="53"/>
      <c r="R87" s="54"/>
      <c r="S87" s="53"/>
      <c r="T87" s="54"/>
      <c r="U87" s="53"/>
      <c r="V87" s="55"/>
      <c r="W87" s="53"/>
      <c r="X87" s="54" t="s">
        <v>29</v>
      </c>
      <c r="Y87" s="54"/>
      <c r="Z87" s="55" t="s">
        <v>30</v>
      </c>
      <c r="AA87" s="54"/>
      <c r="AB87" s="53"/>
      <c r="AC87" s="54" t="s">
        <v>29</v>
      </c>
      <c r="AD87" s="54"/>
      <c r="AE87" s="55" t="s">
        <v>30</v>
      </c>
      <c r="AF87" s="54"/>
      <c r="AG87" s="53"/>
      <c r="AH87" s="54" t="s">
        <v>29</v>
      </c>
      <c r="AI87" s="54"/>
      <c r="AJ87" s="55" t="s">
        <v>30</v>
      </c>
      <c r="AK87" s="54"/>
      <c r="AL87" s="53"/>
      <c r="AM87" s="54" t="s">
        <v>29</v>
      </c>
      <c r="AN87" s="54"/>
      <c r="AO87" s="55" t="s">
        <v>30</v>
      </c>
      <c r="AP87" s="56"/>
    </row>
    <row r="88" spans="1:42" ht="12.75" hidden="1" customHeight="1" x14ac:dyDescent="0.2">
      <c r="A88" s="91"/>
      <c r="B88" s="91"/>
      <c r="C88" s="32"/>
      <c r="D88" s="32"/>
      <c r="E88" s="32"/>
      <c r="F88" s="37"/>
      <c r="G88" s="68"/>
      <c r="H88" s="37"/>
      <c r="I88" s="68"/>
      <c r="J88" s="68"/>
      <c r="K88" s="53"/>
      <c r="L88" s="54"/>
      <c r="M88" s="53"/>
      <c r="N88" s="54"/>
      <c r="O88" s="53"/>
      <c r="P88" s="54"/>
      <c r="Q88" s="53"/>
      <c r="R88" s="54"/>
      <c r="S88" s="53"/>
      <c r="T88" s="54"/>
      <c r="U88" s="53"/>
      <c r="V88" s="55"/>
      <c r="W88" s="53"/>
      <c r="X88" s="54" t="s">
        <v>29</v>
      </c>
      <c r="Y88" s="54"/>
      <c r="Z88" s="55" t="s">
        <v>30</v>
      </c>
      <c r="AA88" s="54"/>
      <c r="AB88" s="53"/>
      <c r="AC88" s="54" t="s">
        <v>29</v>
      </c>
      <c r="AD88" s="54"/>
      <c r="AE88" s="55" t="s">
        <v>30</v>
      </c>
      <c r="AF88" s="54"/>
      <c r="AG88" s="53"/>
      <c r="AH88" s="54" t="s">
        <v>29</v>
      </c>
      <c r="AI88" s="54"/>
      <c r="AJ88" s="55" t="s">
        <v>30</v>
      </c>
      <c r="AK88" s="54"/>
      <c r="AL88" s="53"/>
      <c r="AM88" s="54" t="s">
        <v>29</v>
      </c>
      <c r="AN88" s="54"/>
      <c r="AO88" s="55" t="s">
        <v>30</v>
      </c>
      <c r="AP88" s="56"/>
    </row>
    <row r="89" spans="1:42" ht="12.75" hidden="1" customHeight="1" x14ac:dyDescent="0.2">
      <c r="A89" s="91"/>
      <c r="B89" s="91"/>
      <c r="C89" s="32"/>
      <c r="D89" s="32"/>
      <c r="E89" s="32"/>
      <c r="F89" s="37"/>
      <c r="G89" s="68"/>
      <c r="H89" s="37"/>
      <c r="I89" s="68"/>
      <c r="J89" s="68"/>
      <c r="K89" s="53"/>
      <c r="L89" s="54"/>
      <c r="M89" s="53"/>
      <c r="N89" s="54"/>
      <c r="O89" s="53"/>
      <c r="P89" s="54"/>
      <c r="Q89" s="53"/>
      <c r="R89" s="54"/>
      <c r="S89" s="53"/>
      <c r="T89" s="54"/>
      <c r="U89" s="53"/>
      <c r="V89" s="55"/>
      <c r="W89" s="53"/>
      <c r="X89" s="54" t="s">
        <v>29</v>
      </c>
      <c r="Y89" s="54"/>
      <c r="Z89" s="55" t="s">
        <v>30</v>
      </c>
      <c r="AA89" s="54"/>
      <c r="AB89" s="53"/>
      <c r="AC89" s="54" t="s">
        <v>29</v>
      </c>
      <c r="AD89" s="54"/>
      <c r="AE89" s="55" t="s">
        <v>30</v>
      </c>
      <c r="AF89" s="54"/>
      <c r="AG89" s="53"/>
      <c r="AH89" s="54" t="s">
        <v>29</v>
      </c>
      <c r="AI89" s="54"/>
      <c r="AJ89" s="55" t="s">
        <v>30</v>
      </c>
      <c r="AK89" s="54"/>
      <c r="AL89" s="53"/>
      <c r="AM89" s="54" t="s">
        <v>29</v>
      </c>
      <c r="AN89" s="54"/>
      <c r="AO89" s="55" t="s">
        <v>30</v>
      </c>
      <c r="AP89" s="56"/>
    </row>
    <row r="90" spans="1:42" ht="12.75" hidden="1" customHeight="1" x14ac:dyDescent="0.2">
      <c r="A90" s="91"/>
      <c r="B90" s="91"/>
      <c r="C90" s="32"/>
      <c r="D90" s="32"/>
      <c r="E90" s="32"/>
      <c r="F90" s="37"/>
      <c r="G90" s="68"/>
      <c r="H90" s="37"/>
      <c r="I90" s="68"/>
      <c r="J90" s="68"/>
      <c r="K90" s="53"/>
      <c r="L90" s="54"/>
      <c r="M90" s="53"/>
      <c r="N90" s="54"/>
      <c r="O90" s="53"/>
      <c r="P90" s="54"/>
      <c r="Q90" s="53"/>
      <c r="R90" s="54"/>
      <c r="S90" s="53"/>
      <c r="T90" s="54"/>
      <c r="U90" s="53"/>
      <c r="V90" s="55"/>
      <c r="W90" s="53"/>
      <c r="X90" s="54" t="s">
        <v>29</v>
      </c>
      <c r="Y90" s="54"/>
      <c r="Z90" s="55" t="s">
        <v>30</v>
      </c>
      <c r="AA90" s="54"/>
      <c r="AB90" s="53"/>
      <c r="AC90" s="54" t="s">
        <v>29</v>
      </c>
      <c r="AD90" s="54"/>
      <c r="AE90" s="55" t="s">
        <v>30</v>
      </c>
      <c r="AF90" s="54"/>
      <c r="AG90" s="53"/>
      <c r="AH90" s="54" t="s">
        <v>29</v>
      </c>
      <c r="AI90" s="54"/>
      <c r="AJ90" s="55" t="s">
        <v>30</v>
      </c>
      <c r="AK90" s="54"/>
      <c r="AL90" s="53"/>
      <c r="AM90" s="54" t="s">
        <v>29</v>
      </c>
      <c r="AN90" s="54"/>
      <c r="AO90" s="55" t="s">
        <v>30</v>
      </c>
      <c r="AP90" s="56"/>
    </row>
    <row r="91" spans="1:42" ht="12.75" hidden="1" customHeight="1" x14ac:dyDescent="0.2">
      <c r="A91" s="91"/>
      <c r="B91" s="91"/>
      <c r="C91" s="32"/>
      <c r="D91" s="32"/>
      <c r="E91" s="32"/>
      <c r="F91" s="37"/>
      <c r="G91" s="68"/>
      <c r="H91" s="37"/>
      <c r="I91" s="68"/>
      <c r="J91" s="68"/>
      <c r="K91" s="53"/>
      <c r="L91" s="54"/>
      <c r="M91" s="53"/>
      <c r="N91" s="54"/>
      <c r="O91" s="53"/>
      <c r="P91" s="54"/>
      <c r="Q91" s="53"/>
      <c r="R91" s="54"/>
      <c r="S91" s="53"/>
      <c r="T91" s="54"/>
      <c r="U91" s="53"/>
      <c r="V91" s="55"/>
      <c r="W91" s="53"/>
      <c r="X91" s="54" t="s">
        <v>29</v>
      </c>
      <c r="Y91" s="54"/>
      <c r="Z91" s="55" t="s">
        <v>30</v>
      </c>
      <c r="AA91" s="54"/>
      <c r="AB91" s="53"/>
      <c r="AC91" s="54" t="s">
        <v>29</v>
      </c>
      <c r="AD91" s="54"/>
      <c r="AE91" s="55" t="s">
        <v>30</v>
      </c>
      <c r="AF91" s="54"/>
      <c r="AG91" s="53"/>
      <c r="AH91" s="54" t="s">
        <v>29</v>
      </c>
      <c r="AI91" s="54"/>
      <c r="AJ91" s="55" t="s">
        <v>30</v>
      </c>
      <c r="AK91" s="54"/>
      <c r="AL91" s="53"/>
      <c r="AM91" s="54" t="s">
        <v>29</v>
      </c>
      <c r="AN91" s="54"/>
      <c r="AO91" s="55" t="s">
        <v>30</v>
      </c>
      <c r="AP91" s="56"/>
    </row>
    <row r="92" spans="1:42" ht="12.75" hidden="1" customHeight="1" x14ac:dyDescent="0.2">
      <c r="A92" s="91"/>
      <c r="B92" s="91"/>
      <c r="C92" s="32"/>
      <c r="D92" s="32"/>
      <c r="E92" s="32"/>
      <c r="F92" s="37"/>
      <c r="G92" s="68"/>
      <c r="H92" s="37"/>
      <c r="I92" s="68"/>
      <c r="J92" s="68"/>
      <c r="K92" s="53"/>
      <c r="L92" s="54"/>
      <c r="M92" s="53"/>
      <c r="N92" s="54"/>
      <c r="O92" s="53"/>
      <c r="P92" s="54"/>
      <c r="Q92" s="53"/>
      <c r="R92" s="54"/>
      <c r="S92" s="53"/>
      <c r="T92" s="54"/>
      <c r="U92" s="53"/>
      <c r="V92" s="55"/>
      <c r="W92" s="53"/>
      <c r="X92" s="54" t="s">
        <v>29</v>
      </c>
      <c r="Y92" s="54"/>
      <c r="Z92" s="55" t="s">
        <v>30</v>
      </c>
      <c r="AA92" s="54"/>
      <c r="AB92" s="53"/>
      <c r="AC92" s="54" t="s">
        <v>29</v>
      </c>
      <c r="AD92" s="54"/>
      <c r="AE92" s="55" t="s">
        <v>30</v>
      </c>
      <c r="AF92" s="54"/>
      <c r="AG92" s="53"/>
      <c r="AH92" s="54" t="s">
        <v>29</v>
      </c>
      <c r="AI92" s="54"/>
      <c r="AJ92" s="55" t="s">
        <v>30</v>
      </c>
      <c r="AK92" s="54"/>
      <c r="AL92" s="53"/>
      <c r="AM92" s="54" t="s">
        <v>29</v>
      </c>
      <c r="AN92" s="54"/>
      <c r="AO92" s="55" t="s">
        <v>30</v>
      </c>
      <c r="AP92" s="56"/>
    </row>
    <row r="93" spans="1:42" ht="20.25" customHeight="1" x14ac:dyDescent="0.2">
      <c r="A93" s="97" t="s">
        <v>142</v>
      </c>
      <c r="B93" s="75" t="s">
        <v>105</v>
      </c>
      <c r="C93" s="32"/>
      <c r="D93" s="32"/>
      <c r="E93" s="37">
        <v>6</v>
      </c>
      <c r="F93" s="33">
        <v>72</v>
      </c>
      <c r="G93" s="33">
        <v>36</v>
      </c>
      <c r="H93" s="33">
        <v>36</v>
      </c>
      <c r="I93" s="32">
        <v>4</v>
      </c>
      <c r="J93" s="32">
        <v>32</v>
      </c>
      <c r="K93" s="28"/>
      <c r="L93" s="4"/>
      <c r="M93" s="28"/>
      <c r="N93" s="4"/>
      <c r="O93" s="28"/>
      <c r="P93" s="4"/>
      <c r="Q93" s="28"/>
      <c r="R93" s="4"/>
      <c r="S93" s="53"/>
      <c r="T93" s="4"/>
      <c r="U93" s="53">
        <v>36</v>
      </c>
      <c r="V93" s="29"/>
      <c r="W93" s="53"/>
      <c r="X93" s="54" t="s">
        <v>29</v>
      </c>
      <c r="Y93" s="54"/>
      <c r="Z93" s="55" t="s">
        <v>30</v>
      </c>
      <c r="AA93" s="54"/>
      <c r="AB93" s="53"/>
      <c r="AC93" s="54" t="s">
        <v>29</v>
      </c>
      <c r="AD93" s="54"/>
      <c r="AE93" s="55" t="s">
        <v>30</v>
      </c>
      <c r="AF93" s="54"/>
      <c r="AG93" s="53"/>
      <c r="AH93" s="54" t="s">
        <v>29</v>
      </c>
      <c r="AI93" s="54"/>
      <c r="AJ93" s="55" t="s">
        <v>30</v>
      </c>
      <c r="AK93" s="54"/>
      <c r="AL93" s="53"/>
      <c r="AM93" s="54" t="s">
        <v>29</v>
      </c>
      <c r="AN93" s="54"/>
      <c r="AO93" s="55" t="s">
        <v>30</v>
      </c>
      <c r="AP93" s="56"/>
    </row>
    <row r="94" spans="1:42" s="57" customFormat="1" ht="12.75" hidden="1" customHeight="1" x14ac:dyDescent="0.2">
      <c r="A94" s="91"/>
      <c r="B94" s="91"/>
      <c r="C94" s="32"/>
      <c r="D94" s="32"/>
      <c r="E94" s="32"/>
      <c r="F94" s="37"/>
      <c r="G94" s="68"/>
      <c r="H94" s="37"/>
      <c r="I94" s="68"/>
      <c r="J94" s="68"/>
      <c r="K94" s="53"/>
      <c r="L94" s="54"/>
      <c r="M94" s="53"/>
      <c r="N94" s="54"/>
      <c r="O94" s="53"/>
      <c r="P94" s="54"/>
      <c r="Q94" s="53"/>
      <c r="R94" s="54"/>
      <c r="S94" s="53"/>
      <c r="T94" s="54"/>
      <c r="U94" s="53"/>
      <c r="V94" s="55"/>
      <c r="W94" s="28"/>
      <c r="X94" s="4"/>
      <c r="Y94" s="4"/>
      <c r="Z94" s="29"/>
      <c r="AA94" s="4"/>
      <c r="AB94" s="28"/>
      <c r="AC94" s="4"/>
      <c r="AD94" s="4"/>
      <c r="AE94" s="29"/>
      <c r="AF94" s="4"/>
      <c r="AG94" s="28"/>
      <c r="AH94" s="4"/>
      <c r="AI94" s="4"/>
      <c r="AJ94" s="29"/>
      <c r="AK94" s="4"/>
      <c r="AL94" s="28"/>
      <c r="AM94" s="4"/>
      <c r="AN94" s="4"/>
      <c r="AO94" s="29"/>
      <c r="AP94" s="35"/>
    </row>
    <row r="95" spans="1:42" ht="12.75" hidden="1" customHeight="1" x14ac:dyDescent="0.2">
      <c r="A95" s="91"/>
      <c r="B95" s="91"/>
      <c r="C95" s="32"/>
      <c r="D95" s="32"/>
      <c r="E95" s="32"/>
      <c r="F95" s="37"/>
      <c r="G95" s="68"/>
      <c r="H95" s="37"/>
      <c r="I95" s="68"/>
      <c r="J95" s="68"/>
      <c r="K95" s="53"/>
      <c r="L95" s="54"/>
      <c r="M95" s="53"/>
      <c r="N95" s="54"/>
      <c r="O95" s="53"/>
      <c r="P95" s="54"/>
      <c r="Q95" s="53"/>
      <c r="R95" s="54"/>
      <c r="S95" s="53"/>
      <c r="T95" s="54"/>
      <c r="U95" s="53"/>
      <c r="V95" s="55"/>
      <c r="W95" s="53"/>
      <c r="X95" s="54" t="s">
        <v>29</v>
      </c>
      <c r="Y95" s="54"/>
      <c r="Z95" s="55" t="s">
        <v>30</v>
      </c>
      <c r="AA95" s="54"/>
      <c r="AB95" s="53"/>
      <c r="AC95" s="54" t="s">
        <v>29</v>
      </c>
      <c r="AD95" s="54"/>
      <c r="AE95" s="55" t="s">
        <v>30</v>
      </c>
      <c r="AF95" s="54"/>
      <c r="AG95" s="53"/>
      <c r="AH95" s="54" t="s">
        <v>29</v>
      </c>
      <c r="AI95" s="54"/>
      <c r="AJ95" s="55" t="s">
        <v>30</v>
      </c>
      <c r="AK95" s="54"/>
      <c r="AL95" s="53"/>
      <c r="AM95" s="54" t="s">
        <v>29</v>
      </c>
      <c r="AN95" s="54"/>
      <c r="AO95" s="55" t="s">
        <v>30</v>
      </c>
      <c r="AP95" s="56"/>
    </row>
    <row r="96" spans="1:42" ht="12.75" hidden="1" customHeight="1" x14ac:dyDescent="0.2">
      <c r="A96" s="91"/>
      <c r="B96" s="91"/>
      <c r="C96" s="32"/>
      <c r="D96" s="32"/>
      <c r="E96" s="32"/>
      <c r="F96" s="37"/>
      <c r="G96" s="68"/>
      <c r="H96" s="37"/>
      <c r="I96" s="68"/>
      <c r="J96" s="68"/>
      <c r="K96" s="53"/>
      <c r="L96" s="54"/>
      <c r="M96" s="53"/>
      <c r="N96" s="54"/>
      <c r="O96" s="53"/>
      <c r="P96" s="54"/>
      <c r="Q96" s="53"/>
      <c r="R96" s="54"/>
      <c r="S96" s="53"/>
      <c r="T96" s="54"/>
      <c r="U96" s="53"/>
      <c r="V96" s="55"/>
      <c r="W96" s="53"/>
      <c r="X96" s="54" t="s">
        <v>29</v>
      </c>
      <c r="Y96" s="54"/>
      <c r="Z96" s="55" t="s">
        <v>30</v>
      </c>
      <c r="AA96" s="54"/>
      <c r="AB96" s="53"/>
      <c r="AC96" s="54" t="s">
        <v>29</v>
      </c>
      <c r="AD96" s="54"/>
      <c r="AE96" s="55" t="s">
        <v>30</v>
      </c>
      <c r="AF96" s="54"/>
      <c r="AG96" s="53"/>
      <c r="AH96" s="54" t="s">
        <v>29</v>
      </c>
      <c r="AI96" s="54"/>
      <c r="AJ96" s="55" t="s">
        <v>30</v>
      </c>
      <c r="AK96" s="54"/>
      <c r="AL96" s="53"/>
      <c r="AM96" s="54" t="s">
        <v>29</v>
      </c>
      <c r="AN96" s="54"/>
      <c r="AO96" s="55" t="s">
        <v>30</v>
      </c>
      <c r="AP96" s="56"/>
    </row>
    <row r="97" spans="1:42" ht="12.75" hidden="1" customHeight="1" x14ac:dyDescent="0.2">
      <c r="A97" s="91"/>
      <c r="B97" s="91"/>
      <c r="C97" s="32"/>
      <c r="D97" s="32"/>
      <c r="E97" s="32"/>
      <c r="F97" s="37"/>
      <c r="G97" s="68"/>
      <c r="H97" s="37"/>
      <c r="I97" s="68"/>
      <c r="J97" s="68"/>
      <c r="K97" s="53"/>
      <c r="L97" s="54"/>
      <c r="M97" s="53"/>
      <c r="N97" s="54"/>
      <c r="O97" s="53"/>
      <c r="P97" s="54"/>
      <c r="Q97" s="53"/>
      <c r="R97" s="54"/>
      <c r="S97" s="53"/>
      <c r="T97" s="54"/>
      <c r="U97" s="53"/>
      <c r="V97" s="55"/>
      <c r="W97" s="53"/>
      <c r="X97" s="54" t="s">
        <v>29</v>
      </c>
      <c r="Y97" s="54"/>
      <c r="Z97" s="55" t="s">
        <v>30</v>
      </c>
      <c r="AA97" s="54"/>
      <c r="AB97" s="53"/>
      <c r="AC97" s="54" t="s">
        <v>29</v>
      </c>
      <c r="AD97" s="54"/>
      <c r="AE97" s="55" t="s">
        <v>30</v>
      </c>
      <c r="AF97" s="54"/>
      <c r="AG97" s="53"/>
      <c r="AH97" s="54" t="s">
        <v>29</v>
      </c>
      <c r="AI97" s="54"/>
      <c r="AJ97" s="55" t="s">
        <v>30</v>
      </c>
      <c r="AK97" s="54"/>
      <c r="AL97" s="53"/>
      <c r="AM97" s="54" t="s">
        <v>29</v>
      </c>
      <c r="AN97" s="54"/>
      <c r="AO97" s="55" t="s">
        <v>30</v>
      </c>
      <c r="AP97" s="56"/>
    </row>
    <row r="98" spans="1:42" ht="12.75" hidden="1" customHeight="1" x14ac:dyDescent="0.2">
      <c r="A98" s="91"/>
      <c r="B98" s="91"/>
      <c r="C98" s="32"/>
      <c r="D98" s="32"/>
      <c r="E98" s="32"/>
      <c r="F98" s="37"/>
      <c r="G98" s="68"/>
      <c r="H98" s="37"/>
      <c r="I98" s="68"/>
      <c r="J98" s="68"/>
      <c r="K98" s="53"/>
      <c r="L98" s="54"/>
      <c r="M98" s="53"/>
      <c r="N98" s="54"/>
      <c r="O98" s="53"/>
      <c r="P98" s="54"/>
      <c r="Q98" s="53"/>
      <c r="R98" s="54"/>
      <c r="S98" s="53"/>
      <c r="T98" s="54"/>
      <c r="U98" s="53"/>
      <c r="V98" s="55"/>
      <c r="W98" s="53"/>
      <c r="X98" s="54" t="s">
        <v>29</v>
      </c>
      <c r="Y98" s="54"/>
      <c r="Z98" s="55" t="s">
        <v>30</v>
      </c>
      <c r="AA98" s="54"/>
      <c r="AB98" s="53"/>
      <c r="AC98" s="54" t="s">
        <v>29</v>
      </c>
      <c r="AD98" s="54"/>
      <c r="AE98" s="55" t="s">
        <v>30</v>
      </c>
      <c r="AF98" s="54"/>
      <c r="AG98" s="53"/>
      <c r="AH98" s="54" t="s">
        <v>29</v>
      </c>
      <c r="AI98" s="54"/>
      <c r="AJ98" s="55" t="s">
        <v>30</v>
      </c>
      <c r="AK98" s="54"/>
      <c r="AL98" s="53"/>
      <c r="AM98" s="54" t="s">
        <v>29</v>
      </c>
      <c r="AN98" s="54"/>
      <c r="AO98" s="55" t="s">
        <v>30</v>
      </c>
      <c r="AP98" s="56"/>
    </row>
    <row r="99" spans="1:42" ht="12.75" hidden="1" customHeight="1" x14ac:dyDescent="0.2">
      <c r="A99" s="91"/>
      <c r="B99" s="91"/>
      <c r="C99" s="32"/>
      <c r="D99" s="32"/>
      <c r="E99" s="32"/>
      <c r="F99" s="37"/>
      <c r="G99" s="68"/>
      <c r="H99" s="37"/>
      <c r="I99" s="68"/>
      <c r="J99" s="68"/>
      <c r="K99" s="53"/>
      <c r="L99" s="54"/>
      <c r="M99" s="53"/>
      <c r="N99" s="54"/>
      <c r="O99" s="53"/>
      <c r="P99" s="54"/>
      <c r="Q99" s="53"/>
      <c r="R99" s="54"/>
      <c r="S99" s="53"/>
      <c r="T99" s="54"/>
      <c r="U99" s="53"/>
      <c r="V99" s="55"/>
      <c r="W99" s="53"/>
      <c r="X99" s="54" t="s">
        <v>29</v>
      </c>
      <c r="Y99" s="54"/>
      <c r="Z99" s="55" t="s">
        <v>30</v>
      </c>
      <c r="AA99" s="54"/>
      <c r="AB99" s="53"/>
      <c r="AC99" s="54" t="s">
        <v>29</v>
      </c>
      <c r="AD99" s="54"/>
      <c r="AE99" s="55" t="s">
        <v>30</v>
      </c>
      <c r="AF99" s="54"/>
      <c r="AG99" s="53"/>
      <c r="AH99" s="54" t="s">
        <v>29</v>
      </c>
      <c r="AI99" s="54"/>
      <c r="AJ99" s="55" t="s">
        <v>30</v>
      </c>
      <c r="AK99" s="54"/>
      <c r="AL99" s="53"/>
      <c r="AM99" s="54" t="s">
        <v>29</v>
      </c>
      <c r="AN99" s="54"/>
      <c r="AO99" s="55" t="s">
        <v>30</v>
      </c>
      <c r="AP99" s="56"/>
    </row>
    <row r="100" spans="1:42" ht="19.5" customHeight="1" x14ac:dyDescent="0.2">
      <c r="A100" s="179" t="s">
        <v>39</v>
      </c>
      <c r="B100" s="180"/>
      <c r="C100" s="32">
        <f>C10+C31</f>
        <v>11</v>
      </c>
      <c r="D100" s="32">
        <f>D25</f>
        <v>3</v>
      </c>
      <c r="E100" s="32">
        <f>E10+E25+E31</f>
        <v>27</v>
      </c>
      <c r="F100" s="33">
        <f>F10+F25+F31+F93</f>
        <v>5526</v>
      </c>
      <c r="G100" s="33">
        <f>G10+G25+G31+G93</f>
        <v>1350</v>
      </c>
      <c r="H100" s="33">
        <f>H10+H25+H31+H93</f>
        <v>4176</v>
      </c>
      <c r="I100" s="34">
        <f>I10+I25+I31+I93</f>
        <v>1644</v>
      </c>
      <c r="J100" s="34">
        <f>J10+J25+J31+J93</f>
        <v>2532</v>
      </c>
      <c r="K100" s="28">
        <f>SUM(K11:K99)</f>
        <v>612</v>
      </c>
      <c r="L100" s="4"/>
      <c r="M100" s="28">
        <f>SUM(M11:M99)</f>
        <v>576</v>
      </c>
      <c r="N100" s="4">
        <f>SUM(N35:N99)</f>
        <v>252</v>
      </c>
      <c r="O100" s="28">
        <f>SUM(O11:O93)</f>
        <v>576</v>
      </c>
      <c r="P100" s="4"/>
      <c r="Q100" s="28">
        <f>SUM(Q11:Q99)</f>
        <v>648</v>
      </c>
      <c r="R100" s="4">
        <f>SUM(R43:R99)</f>
        <v>180</v>
      </c>
      <c r="S100" s="28">
        <f>SUM(S11:S99)</f>
        <v>576</v>
      </c>
      <c r="T100" s="4">
        <f>T55+T56+T63+T64+T71+T72+T79+T80</f>
        <v>0</v>
      </c>
      <c r="U100" s="28">
        <f>SUM(U11:U99)</f>
        <v>360</v>
      </c>
      <c r="V100" s="29">
        <f>SUM(V56:V99)</f>
        <v>360</v>
      </c>
      <c r="W100" s="53"/>
      <c r="X100" s="54" t="s">
        <v>29</v>
      </c>
      <c r="Y100" s="54"/>
      <c r="Z100" s="55" t="s">
        <v>30</v>
      </c>
      <c r="AA100" s="54"/>
      <c r="AB100" s="53"/>
      <c r="AC100" s="54" t="s">
        <v>29</v>
      </c>
      <c r="AD100" s="54"/>
      <c r="AE100" s="55" t="s">
        <v>30</v>
      </c>
      <c r="AF100" s="54"/>
      <c r="AG100" s="53"/>
      <c r="AH100" s="54" t="s">
        <v>29</v>
      </c>
      <c r="AI100" s="54"/>
      <c r="AJ100" s="55" t="s">
        <v>30</v>
      </c>
      <c r="AK100" s="54"/>
      <c r="AL100" s="53"/>
      <c r="AM100" s="54" t="s">
        <v>29</v>
      </c>
      <c r="AN100" s="54"/>
      <c r="AO100" s="55" t="s">
        <v>30</v>
      </c>
      <c r="AP100" s="56"/>
    </row>
    <row r="101" spans="1:42" ht="27.75" customHeight="1" x14ac:dyDescent="0.2">
      <c r="A101" s="170" t="s">
        <v>102</v>
      </c>
      <c r="B101" s="171"/>
      <c r="C101" s="190"/>
      <c r="D101" s="191"/>
      <c r="E101" s="192"/>
      <c r="F101" s="33">
        <f>F25+F34+F38+F42+F48+F54+F62+F70+F78+F93</f>
        <v>972</v>
      </c>
      <c r="G101" s="33">
        <f>G25+G31+G93</f>
        <v>324</v>
      </c>
      <c r="H101" s="33">
        <f>H25+H34+H38+H42+H48+H54+H62+H70+H78+H93</f>
        <v>648</v>
      </c>
      <c r="I101" s="35">
        <f>I25+I31+I93</f>
        <v>406</v>
      </c>
      <c r="J101" s="35">
        <f>J25+J34+J38+J42+J48+J54+J62+J70+J78+J93</f>
        <v>242</v>
      </c>
      <c r="K101" s="154">
        <f>SUM(K26:K28)</f>
        <v>102</v>
      </c>
      <c r="L101" s="155"/>
      <c r="M101" s="154">
        <f>M34+M38</f>
        <v>114</v>
      </c>
      <c r="N101" s="155"/>
      <c r="O101" s="154">
        <f>O29+O42</f>
        <v>64</v>
      </c>
      <c r="P101" s="208"/>
      <c r="Q101" s="154">
        <f>Q30+Q42+Q48</f>
        <v>66</v>
      </c>
      <c r="R101" s="208"/>
      <c r="S101" s="154">
        <f>S54+S62+S78</f>
        <v>126</v>
      </c>
      <c r="T101" s="208"/>
      <c r="U101" s="154">
        <f>U54+U62+U70+U78+U93</f>
        <v>144</v>
      </c>
      <c r="V101" s="213"/>
      <c r="W101" s="53"/>
      <c r="X101" s="54" t="s">
        <v>29</v>
      </c>
      <c r="Y101" s="54"/>
      <c r="Z101" s="55" t="s">
        <v>30</v>
      </c>
      <c r="AA101" s="54"/>
      <c r="AB101" s="53"/>
      <c r="AC101" s="54" t="s">
        <v>29</v>
      </c>
      <c r="AD101" s="54"/>
      <c r="AE101" s="55" t="s">
        <v>30</v>
      </c>
      <c r="AF101" s="54"/>
      <c r="AG101" s="53"/>
      <c r="AH101" s="54" t="s">
        <v>29</v>
      </c>
      <c r="AI101" s="54"/>
      <c r="AJ101" s="55" t="s">
        <v>30</v>
      </c>
      <c r="AK101" s="54"/>
      <c r="AL101" s="53"/>
      <c r="AM101" s="54" t="s">
        <v>29</v>
      </c>
      <c r="AN101" s="54"/>
      <c r="AO101" s="55" t="s">
        <v>30</v>
      </c>
      <c r="AP101" s="56"/>
    </row>
    <row r="102" spans="1:42" ht="18.75" customHeight="1" x14ac:dyDescent="0.2">
      <c r="A102" s="98" t="s">
        <v>109</v>
      </c>
      <c r="B102" s="98" t="s">
        <v>40</v>
      </c>
      <c r="C102" s="80"/>
      <c r="D102" s="51"/>
      <c r="E102" s="51"/>
      <c r="F102" s="56"/>
      <c r="G102" s="56"/>
      <c r="H102" s="56"/>
      <c r="I102" s="56"/>
      <c r="J102" s="56"/>
      <c r="K102" s="53"/>
      <c r="L102" s="54"/>
      <c r="M102" s="53"/>
      <c r="N102" s="54"/>
      <c r="O102" s="53"/>
      <c r="P102" s="54"/>
      <c r="Q102" s="53"/>
      <c r="R102" s="54"/>
      <c r="S102" s="53"/>
      <c r="T102" s="54"/>
      <c r="U102" s="199" t="s">
        <v>170</v>
      </c>
      <c r="V102" s="200"/>
      <c r="W102" s="53"/>
      <c r="X102" s="54" t="s">
        <v>29</v>
      </c>
      <c r="Y102" s="54"/>
      <c r="Z102" s="55" t="s">
        <v>30</v>
      </c>
      <c r="AA102" s="54"/>
      <c r="AB102" s="53"/>
      <c r="AC102" s="54" t="s">
        <v>29</v>
      </c>
      <c r="AD102" s="54"/>
      <c r="AE102" s="55" t="s">
        <v>30</v>
      </c>
      <c r="AF102" s="54"/>
      <c r="AG102" s="53"/>
      <c r="AH102" s="54" t="s">
        <v>29</v>
      </c>
      <c r="AI102" s="54"/>
      <c r="AJ102" s="55" t="s">
        <v>30</v>
      </c>
      <c r="AK102" s="54"/>
      <c r="AL102" s="53"/>
      <c r="AM102" s="54" t="s">
        <v>29</v>
      </c>
      <c r="AN102" s="54"/>
      <c r="AO102" s="55" t="s">
        <v>30</v>
      </c>
      <c r="AP102" s="56"/>
    </row>
    <row r="103" spans="1:42" ht="18.75" customHeight="1" x14ac:dyDescent="0.2">
      <c r="A103" s="181" t="s">
        <v>171</v>
      </c>
      <c r="B103" s="182"/>
      <c r="C103" s="182"/>
      <c r="D103" s="182"/>
      <c r="E103" s="182"/>
      <c r="F103" s="182"/>
      <c r="G103" s="183"/>
      <c r="H103" s="164" t="s">
        <v>41</v>
      </c>
      <c r="I103" s="169" t="s">
        <v>42</v>
      </c>
      <c r="J103" s="169"/>
      <c r="K103" s="158">
        <f>SUM(K11:K28)</f>
        <v>612</v>
      </c>
      <c r="L103" s="159"/>
      <c r="M103" s="158">
        <f>M11+M12+M13+M14+M15+M16+M17+M18+M24+M34+M38</f>
        <v>432</v>
      </c>
      <c r="N103" s="159"/>
      <c r="O103" s="165">
        <f>SUM(O11:O43)</f>
        <v>576</v>
      </c>
      <c r="P103" s="166"/>
      <c r="Q103" s="165">
        <f>Q11+Q12+Q13+Q14+Q15+Q19+Q20+Q21+Q22+Q23+Q24+Q42+Q48</f>
        <v>540</v>
      </c>
      <c r="R103" s="166"/>
      <c r="S103" s="165">
        <f>S11+S13+S14+S15+S19+S20+S54+S62+S78</f>
        <v>396</v>
      </c>
      <c r="T103" s="166"/>
      <c r="U103" s="165">
        <f>U54+U62+U70+U78+U93</f>
        <v>144</v>
      </c>
      <c r="V103" s="166"/>
      <c r="W103" s="53"/>
      <c r="X103" s="54" t="s">
        <v>29</v>
      </c>
      <c r="Y103" s="54"/>
      <c r="Z103" s="55" t="s">
        <v>30</v>
      </c>
      <c r="AA103" s="54"/>
      <c r="AB103" s="53"/>
      <c r="AC103" s="54" t="s">
        <v>29</v>
      </c>
      <c r="AD103" s="54"/>
      <c r="AE103" s="55" t="s">
        <v>30</v>
      </c>
      <c r="AF103" s="54"/>
      <c r="AG103" s="53"/>
      <c r="AH103" s="54" t="s">
        <v>29</v>
      </c>
      <c r="AI103" s="54"/>
      <c r="AJ103" s="55" t="s">
        <v>30</v>
      </c>
      <c r="AK103" s="54"/>
      <c r="AL103" s="53"/>
      <c r="AM103" s="54" t="s">
        <v>29</v>
      </c>
      <c r="AN103" s="54"/>
      <c r="AO103" s="55" t="s">
        <v>30</v>
      </c>
      <c r="AP103" s="56"/>
    </row>
    <row r="104" spans="1:42" ht="18.75" customHeight="1" x14ac:dyDescent="0.2">
      <c r="A104" s="184"/>
      <c r="B104" s="185"/>
      <c r="C104" s="185"/>
      <c r="D104" s="185"/>
      <c r="E104" s="185"/>
      <c r="F104" s="185"/>
      <c r="G104" s="186"/>
      <c r="H104" s="164"/>
      <c r="I104" s="165" t="s">
        <v>43</v>
      </c>
      <c r="J104" s="166"/>
      <c r="K104" s="158"/>
      <c r="L104" s="159"/>
      <c r="M104" s="158">
        <f>M35+M39</f>
        <v>144</v>
      </c>
      <c r="N104" s="159"/>
      <c r="O104" s="165">
        <v>36</v>
      </c>
      <c r="P104" s="166"/>
      <c r="Q104" s="165">
        <f>Q43+Q49</f>
        <v>108</v>
      </c>
      <c r="R104" s="166"/>
      <c r="S104" s="165">
        <f>S55+S79</f>
        <v>180</v>
      </c>
      <c r="T104" s="166"/>
      <c r="U104" s="165">
        <f>U55+U63+U71+U79</f>
        <v>216</v>
      </c>
      <c r="V104" s="166"/>
      <c r="W104" s="53"/>
      <c r="X104" s="54" t="s">
        <v>29</v>
      </c>
      <c r="Y104" s="54"/>
      <c r="Z104" s="55" t="s">
        <v>30</v>
      </c>
      <c r="AA104" s="54"/>
      <c r="AB104" s="53"/>
      <c r="AC104" s="54" t="s">
        <v>29</v>
      </c>
      <c r="AD104" s="54"/>
      <c r="AE104" s="55" t="s">
        <v>30</v>
      </c>
      <c r="AF104" s="54"/>
      <c r="AG104" s="53"/>
      <c r="AH104" s="54" t="s">
        <v>29</v>
      </c>
      <c r="AI104" s="54"/>
      <c r="AJ104" s="55" t="s">
        <v>30</v>
      </c>
      <c r="AK104" s="54"/>
      <c r="AL104" s="53"/>
      <c r="AM104" s="54" t="s">
        <v>29</v>
      </c>
      <c r="AN104" s="54"/>
      <c r="AO104" s="55" t="s">
        <v>30</v>
      </c>
      <c r="AP104" s="56"/>
    </row>
    <row r="105" spans="1:42" ht="33" customHeight="1" x14ac:dyDescent="0.2">
      <c r="A105" s="184"/>
      <c r="B105" s="185"/>
      <c r="C105" s="185"/>
      <c r="D105" s="185"/>
      <c r="E105" s="185"/>
      <c r="F105" s="185"/>
      <c r="G105" s="186"/>
      <c r="H105" s="164"/>
      <c r="I105" s="167" t="s">
        <v>108</v>
      </c>
      <c r="J105" s="168"/>
      <c r="K105" s="158"/>
      <c r="L105" s="159"/>
      <c r="M105" s="165">
        <f>N36+N40</f>
        <v>252</v>
      </c>
      <c r="N105" s="201"/>
      <c r="O105" s="165"/>
      <c r="P105" s="166"/>
      <c r="Q105" s="165">
        <f>R44+R50</f>
        <v>180</v>
      </c>
      <c r="R105" s="166"/>
      <c r="S105" s="165"/>
      <c r="T105" s="166"/>
      <c r="U105" s="165">
        <f>V56+V64+V72+V80</f>
        <v>360</v>
      </c>
      <c r="V105" s="166"/>
      <c r="W105" s="53"/>
      <c r="X105" s="54" t="s">
        <v>29</v>
      </c>
      <c r="Y105" s="54"/>
      <c r="Z105" s="55" t="s">
        <v>30</v>
      </c>
      <c r="AA105" s="54"/>
      <c r="AB105" s="53"/>
      <c r="AC105" s="54" t="s">
        <v>29</v>
      </c>
      <c r="AD105" s="54"/>
      <c r="AE105" s="55" t="s">
        <v>30</v>
      </c>
      <c r="AF105" s="54"/>
      <c r="AG105" s="53"/>
      <c r="AH105" s="54" t="s">
        <v>29</v>
      </c>
      <c r="AI105" s="54"/>
      <c r="AJ105" s="55" t="s">
        <v>30</v>
      </c>
      <c r="AK105" s="54"/>
      <c r="AL105" s="53"/>
      <c r="AM105" s="54" t="s">
        <v>29</v>
      </c>
      <c r="AN105" s="54"/>
      <c r="AO105" s="55" t="s">
        <v>30</v>
      </c>
      <c r="AP105" s="56"/>
    </row>
    <row r="106" spans="1:42" ht="20.25" customHeight="1" x14ac:dyDescent="0.2">
      <c r="A106" s="184"/>
      <c r="B106" s="185"/>
      <c r="C106" s="185"/>
      <c r="D106" s="185"/>
      <c r="E106" s="185"/>
      <c r="F106" s="185"/>
      <c r="G106" s="186"/>
      <c r="H106" s="164"/>
      <c r="I106" s="165" t="s">
        <v>44</v>
      </c>
      <c r="J106" s="166"/>
      <c r="K106" s="158"/>
      <c r="L106" s="159"/>
      <c r="M106" s="158">
        <v>2</v>
      </c>
      <c r="N106" s="159"/>
      <c r="O106" s="165"/>
      <c r="P106" s="166"/>
      <c r="Q106" s="165">
        <v>2</v>
      </c>
      <c r="R106" s="166"/>
      <c r="S106" s="165">
        <v>3</v>
      </c>
      <c r="T106" s="166"/>
      <c r="U106" s="165">
        <v>4</v>
      </c>
      <c r="V106" s="166"/>
      <c r="W106" s="53"/>
      <c r="X106" s="54" t="s">
        <v>29</v>
      </c>
      <c r="Y106" s="54"/>
      <c r="Z106" s="55" t="s">
        <v>30</v>
      </c>
      <c r="AA106" s="54"/>
      <c r="AB106" s="53"/>
      <c r="AC106" s="54" t="s">
        <v>29</v>
      </c>
      <c r="AD106" s="54"/>
      <c r="AE106" s="55" t="s">
        <v>30</v>
      </c>
      <c r="AF106" s="54"/>
      <c r="AG106" s="53"/>
      <c r="AH106" s="54" t="s">
        <v>29</v>
      </c>
      <c r="AI106" s="54"/>
      <c r="AJ106" s="55" t="s">
        <v>30</v>
      </c>
      <c r="AK106" s="54"/>
      <c r="AL106" s="53"/>
      <c r="AM106" s="54" t="s">
        <v>29</v>
      </c>
      <c r="AN106" s="54"/>
      <c r="AO106" s="55" t="s">
        <v>30</v>
      </c>
      <c r="AP106" s="56"/>
    </row>
    <row r="107" spans="1:42" s="57" customFormat="1" ht="18" customHeight="1" x14ac:dyDescent="0.2">
      <c r="A107" s="184"/>
      <c r="B107" s="185"/>
      <c r="C107" s="185"/>
      <c r="D107" s="185"/>
      <c r="E107" s="185"/>
      <c r="F107" s="185"/>
      <c r="G107" s="186"/>
      <c r="H107" s="164"/>
      <c r="I107" s="169" t="s">
        <v>46</v>
      </c>
      <c r="J107" s="169"/>
      <c r="K107" s="158"/>
      <c r="L107" s="159"/>
      <c r="M107" s="158">
        <v>8</v>
      </c>
      <c r="N107" s="159"/>
      <c r="O107" s="165">
        <v>1</v>
      </c>
      <c r="P107" s="166"/>
      <c r="Q107" s="165">
        <v>8</v>
      </c>
      <c r="R107" s="166"/>
      <c r="S107" s="165">
        <v>2</v>
      </c>
      <c r="T107" s="166"/>
      <c r="U107" s="165">
        <v>8</v>
      </c>
      <c r="V107" s="166"/>
      <c r="W107" s="154">
        <v>468</v>
      </c>
      <c r="X107" s="155"/>
      <c r="Y107" s="155"/>
      <c r="Z107" s="156"/>
      <c r="AA107" s="4"/>
      <c r="AB107" s="154">
        <v>468</v>
      </c>
      <c r="AC107" s="155"/>
      <c r="AD107" s="155"/>
      <c r="AE107" s="156"/>
      <c r="AF107" s="4">
        <v>144</v>
      </c>
      <c r="AG107" s="28"/>
      <c r="AH107" s="4"/>
      <c r="AI107" s="4"/>
      <c r="AJ107" s="29"/>
      <c r="AK107" s="4"/>
      <c r="AL107" s="28"/>
      <c r="AM107" s="4"/>
      <c r="AN107" s="4"/>
      <c r="AO107" s="29"/>
      <c r="AP107" s="35"/>
    </row>
    <row r="108" spans="1:42" s="57" customFormat="1" ht="18" customHeight="1" x14ac:dyDescent="0.2">
      <c r="A108" s="187"/>
      <c r="B108" s="188"/>
      <c r="C108" s="188"/>
      <c r="D108" s="188"/>
      <c r="E108" s="188"/>
      <c r="F108" s="188"/>
      <c r="G108" s="189"/>
      <c r="H108" s="164"/>
      <c r="I108" s="169" t="s">
        <v>45</v>
      </c>
      <c r="J108" s="169"/>
      <c r="K108" s="169">
        <v>2</v>
      </c>
      <c r="L108" s="169"/>
      <c r="M108" s="169"/>
      <c r="N108" s="169"/>
      <c r="O108" s="165"/>
      <c r="P108" s="166"/>
      <c r="Q108" s="165">
        <v>1</v>
      </c>
      <c r="R108" s="166"/>
      <c r="S108" s="165"/>
      <c r="T108" s="166"/>
      <c r="U108" s="165"/>
      <c r="V108" s="166"/>
      <c r="W108" s="154">
        <f>SUM(W25:W106)-W106-W101-W100-W93-W92-W85-W84-W77-W76-W69-W61-W60-W53-W52</f>
        <v>218</v>
      </c>
      <c r="X108" s="155"/>
      <c r="Y108" s="155"/>
      <c r="Z108" s="156"/>
      <c r="AA108" s="4"/>
      <c r="AB108" s="154">
        <f>SUM(AB25:AB106)-AB106-AB101-AB100-AB93-AB92-AB85-AB84-AB77-AB76-AB69-AB61-AB60-AB53-AB52</f>
        <v>264</v>
      </c>
      <c r="AC108" s="155"/>
      <c r="AD108" s="155"/>
      <c r="AE108" s="156"/>
      <c r="AF108" s="4"/>
      <c r="AG108" s="154">
        <f>SUM(AG25:AG106)-AG106-AG101-AG100-AG93-AG92-AG85-AG84-AG77-AG76-AG69-AG61-AG60-AG53-AG52</f>
        <v>0</v>
      </c>
      <c r="AH108" s="155"/>
      <c r="AI108" s="155"/>
      <c r="AJ108" s="156"/>
      <c r="AK108" s="4">
        <f>SUM(AK25:AK106)</f>
        <v>0</v>
      </c>
      <c r="AL108" s="154">
        <f>SUM(AL25:AL106)-AL106-AL101-AL100-AL93-AL92-AL85-AL84-AL77-AL76-AL69-AL61-AL60-AL53-AL52</f>
        <v>0</v>
      </c>
      <c r="AM108" s="155"/>
      <c r="AN108" s="155"/>
      <c r="AO108" s="156"/>
      <c r="AP108" s="4">
        <f>SUM(AP25:AP106)</f>
        <v>0</v>
      </c>
    </row>
    <row r="109" spans="1:42" ht="15.75" customHeight="1" x14ac:dyDescent="0.2">
      <c r="W109" s="53"/>
      <c r="X109" s="54"/>
      <c r="Y109" s="54"/>
      <c r="Z109" s="55"/>
      <c r="AA109" s="54"/>
      <c r="AB109" s="53"/>
      <c r="AC109" s="54"/>
      <c r="AD109" s="54"/>
      <c r="AE109" s="55"/>
      <c r="AF109" s="54"/>
      <c r="AG109" s="53"/>
      <c r="AH109" s="54"/>
      <c r="AI109" s="54"/>
      <c r="AJ109" s="55"/>
      <c r="AK109" s="54"/>
      <c r="AL109" s="53"/>
      <c r="AM109" s="54"/>
      <c r="AN109" s="54"/>
      <c r="AO109" s="55"/>
      <c r="AP109" s="56"/>
    </row>
    <row r="110" spans="1:42" x14ac:dyDescent="0.2">
      <c r="W110" s="53"/>
      <c r="X110" s="54"/>
      <c r="Y110" s="54"/>
      <c r="Z110" s="55"/>
      <c r="AA110" s="54"/>
      <c r="AB110" s="53"/>
      <c r="AC110" s="54"/>
      <c r="AD110" s="54"/>
      <c r="AE110" s="55"/>
      <c r="AF110" s="54"/>
      <c r="AG110" s="53"/>
      <c r="AH110" s="54"/>
      <c r="AI110" s="54"/>
      <c r="AJ110" s="55"/>
      <c r="AK110" s="54"/>
      <c r="AL110" s="53"/>
      <c r="AM110" s="54"/>
      <c r="AN110" s="54"/>
      <c r="AO110" s="55"/>
      <c r="AP110" s="56"/>
    </row>
    <row r="111" spans="1:42" ht="20.100000000000001" customHeight="1" x14ac:dyDescent="0.2">
      <c r="W111" s="165">
        <v>468</v>
      </c>
      <c r="X111" s="201"/>
      <c r="Y111" s="201"/>
      <c r="Z111" s="201"/>
      <c r="AA111" s="166"/>
      <c r="AB111" s="165">
        <v>612</v>
      </c>
      <c r="AC111" s="201"/>
      <c r="AD111" s="201"/>
      <c r="AE111" s="201"/>
      <c r="AF111" s="166"/>
      <c r="AG111" s="165"/>
      <c r="AH111" s="201"/>
      <c r="AI111" s="201"/>
      <c r="AJ111" s="201"/>
      <c r="AK111" s="166"/>
      <c r="AL111" s="165"/>
      <c r="AM111" s="201"/>
      <c r="AN111" s="201"/>
      <c r="AO111" s="201"/>
      <c r="AP111" s="166"/>
    </row>
    <row r="112" spans="1:42" ht="20.100000000000001" customHeight="1" x14ac:dyDescent="0.2"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W112" s="165"/>
      <c r="X112" s="201"/>
      <c r="Y112" s="201"/>
      <c r="Z112" s="201"/>
      <c r="AA112" s="166"/>
      <c r="AB112" s="165"/>
      <c r="AC112" s="201"/>
      <c r="AD112" s="201"/>
      <c r="AE112" s="201"/>
      <c r="AF112" s="166"/>
      <c r="AG112" s="165"/>
      <c r="AH112" s="201"/>
      <c r="AI112" s="201"/>
      <c r="AJ112" s="201"/>
      <c r="AK112" s="166"/>
      <c r="AL112" s="165"/>
      <c r="AM112" s="201"/>
      <c r="AN112" s="201"/>
      <c r="AO112" s="201"/>
      <c r="AP112" s="166"/>
    </row>
    <row r="113" spans="23:42" ht="20.100000000000001" customHeight="1" x14ac:dyDescent="0.2">
      <c r="W113" s="165"/>
      <c r="X113" s="201"/>
      <c r="Y113" s="201"/>
      <c r="Z113" s="201"/>
      <c r="AA113" s="166"/>
      <c r="AB113" s="165">
        <v>144</v>
      </c>
      <c r="AC113" s="201"/>
      <c r="AD113" s="201"/>
      <c r="AE113" s="201"/>
      <c r="AF113" s="166"/>
      <c r="AG113" s="53"/>
      <c r="AH113" s="54"/>
      <c r="AI113" s="54"/>
      <c r="AJ113" s="54"/>
      <c r="AK113" s="55"/>
      <c r="AL113" s="53"/>
      <c r="AM113" s="54"/>
      <c r="AN113" s="54"/>
      <c r="AO113" s="54"/>
      <c r="AP113" s="55"/>
    </row>
    <row r="114" spans="23:42" ht="20.100000000000001" customHeight="1" x14ac:dyDescent="0.2">
      <c r="W114" s="165"/>
      <c r="X114" s="201"/>
      <c r="Y114" s="201"/>
      <c r="Z114" s="201"/>
      <c r="AA114" s="166"/>
      <c r="AB114" s="165">
        <v>144</v>
      </c>
      <c r="AC114" s="201"/>
      <c r="AD114" s="201"/>
      <c r="AE114" s="201"/>
      <c r="AF114" s="166"/>
      <c r="AG114" s="165"/>
      <c r="AH114" s="201"/>
      <c r="AI114" s="201"/>
      <c r="AJ114" s="201"/>
      <c r="AK114" s="166"/>
      <c r="AL114" s="165"/>
      <c r="AM114" s="201"/>
      <c r="AN114" s="201"/>
      <c r="AO114" s="201"/>
      <c r="AP114" s="166"/>
    </row>
    <row r="115" spans="23:42" ht="20.100000000000001" customHeight="1" x14ac:dyDescent="0.2">
      <c r="W115" s="165"/>
      <c r="X115" s="201"/>
      <c r="Y115" s="201"/>
      <c r="Z115" s="201"/>
      <c r="AA115" s="166"/>
      <c r="AB115" s="165">
        <v>2</v>
      </c>
      <c r="AC115" s="201"/>
      <c r="AD115" s="201"/>
      <c r="AE115" s="201"/>
      <c r="AF115" s="166"/>
      <c r="AG115" s="165"/>
      <c r="AH115" s="201"/>
      <c r="AI115" s="201"/>
      <c r="AJ115" s="201"/>
      <c r="AK115" s="166"/>
      <c r="AL115" s="165"/>
      <c r="AM115" s="201"/>
      <c r="AN115" s="201"/>
      <c r="AO115" s="201"/>
      <c r="AP115" s="166"/>
    </row>
    <row r="116" spans="23:42" ht="20.100000000000001" customHeight="1" x14ac:dyDescent="0.2">
      <c r="W116" s="165"/>
      <c r="X116" s="201"/>
      <c r="Y116" s="201"/>
      <c r="Z116" s="201"/>
      <c r="AA116" s="166"/>
      <c r="AB116" s="165">
        <v>3</v>
      </c>
      <c r="AC116" s="201"/>
      <c r="AD116" s="201"/>
      <c r="AE116" s="201"/>
      <c r="AF116" s="166"/>
      <c r="AG116" s="165"/>
      <c r="AH116" s="201"/>
      <c r="AI116" s="201"/>
      <c r="AJ116" s="201"/>
      <c r="AK116" s="166"/>
      <c r="AL116" s="165"/>
      <c r="AM116" s="201"/>
      <c r="AN116" s="201"/>
      <c r="AO116" s="201"/>
      <c r="AP116" s="166"/>
    </row>
    <row r="117" spans="23:42" ht="20.100000000000001" customHeight="1" x14ac:dyDescent="0.2">
      <c r="W117" s="165">
        <v>1</v>
      </c>
      <c r="X117" s="201"/>
      <c r="Y117" s="201"/>
      <c r="Z117" s="201"/>
      <c r="AA117" s="166"/>
      <c r="AB117" s="165">
        <v>5</v>
      </c>
      <c r="AC117" s="201"/>
      <c r="AD117" s="201"/>
      <c r="AE117" s="201"/>
      <c r="AF117" s="166"/>
      <c r="AG117" s="165"/>
      <c r="AH117" s="201"/>
      <c r="AI117" s="201"/>
      <c r="AJ117" s="201"/>
      <c r="AK117" s="166"/>
      <c r="AL117" s="165"/>
      <c r="AM117" s="201"/>
      <c r="AN117" s="201"/>
      <c r="AO117" s="201"/>
      <c r="AP117" s="166"/>
    </row>
  </sheetData>
  <mergeCells count="142">
    <mergeCell ref="A1:O1"/>
    <mergeCell ref="O101:P101"/>
    <mergeCell ref="Q101:R101"/>
    <mergeCell ref="O7:P7"/>
    <mergeCell ref="O3:R3"/>
    <mergeCell ref="Q4:R5"/>
    <mergeCell ref="Q7:R7"/>
    <mergeCell ref="C9:E9"/>
    <mergeCell ref="K2:AP2"/>
    <mergeCell ref="AG6:AJ6"/>
    <mergeCell ref="AL6:AO6"/>
    <mergeCell ref="AG7:AK7"/>
    <mergeCell ref="AL7:AP7"/>
    <mergeCell ref="AB7:AF7"/>
    <mergeCell ref="S101:T101"/>
    <mergeCell ref="U101:V101"/>
    <mergeCell ref="I5:I8"/>
    <mergeCell ref="AG3:AP3"/>
    <mergeCell ref="AG4:AK5"/>
    <mergeCell ref="AL4:AP5"/>
    <mergeCell ref="W3:AF3"/>
    <mergeCell ref="W4:AA5"/>
    <mergeCell ref="AB4:AF5"/>
    <mergeCell ref="S7:T7"/>
    <mergeCell ref="AL117:AP117"/>
    <mergeCell ref="AG112:AK112"/>
    <mergeCell ref="AL112:AP112"/>
    <mergeCell ref="AG114:AK114"/>
    <mergeCell ref="AL114:AP114"/>
    <mergeCell ref="AL115:AP115"/>
    <mergeCell ref="AL116:AP116"/>
    <mergeCell ref="AG115:AK115"/>
    <mergeCell ref="AG116:AK116"/>
    <mergeCell ref="AG117:AK117"/>
    <mergeCell ref="AL108:AO108"/>
    <mergeCell ref="W108:Z108"/>
    <mergeCell ref="AB8:AE8"/>
    <mergeCell ref="W8:Z8"/>
    <mergeCell ref="W7:AA7"/>
    <mergeCell ref="AB6:AE6"/>
    <mergeCell ref="AG111:AK111"/>
    <mergeCell ref="AL111:AP111"/>
    <mergeCell ref="AB107:AE107"/>
    <mergeCell ref="W9:Z9"/>
    <mergeCell ref="AG8:AJ8"/>
    <mergeCell ref="AL8:AO8"/>
    <mergeCell ref="AL9:AO9"/>
    <mergeCell ref="AG9:AJ9"/>
    <mergeCell ref="AB9:AE9"/>
    <mergeCell ref="W6:Z6"/>
    <mergeCell ref="U108:V108"/>
    <mergeCell ref="AG108:AJ108"/>
    <mergeCell ref="W107:Z107"/>
    <mergeCell ref="U107:V107"/>
    <mergeCell ref="AB108:AE108"/>
    <mergeCell ref="O108:P108"/>
    <mergeCell ref="Q108:R108"/>
    <mergeCell ref="S108:T108"/>
    <mergeCell ref="Q105:R105"/>
    <mergeCell ref="O107:P107"/>
    <mergeCell ref="Q107:R107"/>
    <mergeCell ref="S106:T106"/>
    <mergeCell ref="S107:T107"/>
    <mergeCell ref="O106:P106"/>
    <mergeCell ref="M107:N107"/>
    <mergeCell ref="G3:G8"/>
    <mergeCell ref="M108:N108"/>
    <mergeCell ref="K9:L9"/>
    <mergeCell ref="K8:L8"/>
    <mergeCell ref="K101:L101"/>
    <mergeCell ref="M101:N101"/>
    <mergeCell ref="M104:N104"/>
    <mergeCell ref="M103:N103"/>
    <mergeCell ref="M106:N106"/>
    <mergeCell ref="M105:N105"/>
    <mergeCell ref="H4:H8"/>
    <mergeCell ref="I104:J104"/>
    <mergeCell ref="K103:L103"/>
    <mergeCell ref="H3:J3"/>
    <mergeCell ref="K108:L108"/>
    <mergeCell ref="I107:J107"/>
    <mergeCell ref="I108:J108"/>
    <mergeCell ref="K106:L106"/>
    <mergeCell ref="W117:AA117"/>
    <mergeCell ref="AB117:AF117"/>
    <mergeCell ref="W115:AA115"/>
    <mergeCell ref="AB115:AF115"/>
    <mergeCell ref="AB116:AF116"/>
    <mergeCell ref="W116:AA116"/>
    <mergeCell ref="W114:AA114"/>
    <mergeCell ref="AB114:AF114"/>
    <mergeCell ref="W111:AA111"/>
    <mergeCell ref="AB111:AF111"/>
    <mergeCell ref="W112:AA112"/>
    <mergeCell ref="AB112:AF112"/>
    <mergeCell ref="AB113:AF113"/>
    <mergeCell ref="W113:AA113"/>
    <mergeCell ref="U104:V104"/>
    <mergeCell ref="U106:V106"/>
    <mergeCell ref="S105:T105"/>
    <mergeCell ref="U102:V102"/>
    <mergeCell ref="S103:T103"/>
    <mergeCell ref="U103:V103"/>
    <mergeCell ref="Q103:R103"/>
    <mergeCell ref="Q104:R104"/>
    <mergeCell ref="O104:P104"/>
    <mergeCell ref="O103:P103"/>
    <mergeCell ref="A101:B101"/>
    <mergeCell ref="C2:E3"/>
    <mergeCell ref="C4:C8"/>
    <mergeCell ref="F3:F8"/>
    <mergeCell ref="D4:D8"/>
    <mergeCell ref="E4:E8"/>
    <mergeCell ref="A100:B100"/>
    <mergeCell ref="A103:G108"/>
    <mergeCell ref="C101:E101"/>
    <mergeCell ref="B2:B8"/>
    <mergeCell ref="A2:A8"/>
    <mergeCell ref="O4:P5"/>
    <mergeCell ref="S3:V3"/>
    <mergeCell ref="S4:T5"/>
    <mergeCell ref="U4:V5"/>
    <mergeCell ref="K7:L7"/>
    <mergeCell ref="K104:L104"/>
    <mergeCell ref="F2:J2"/>
    <mergeCell ref="K3:N3"/>
    <mergeCell ref="K4:L5"/>
    <mergeCell ref="M4:N5"/>
    <mergeCell ref="M7:N7"/>
    <mergeCell ref="J5:J8"/>
    <mergeCell ref="I4:J4"/>
    <mergeCell ref="H103:H108"/>
    <mergeCell ref="I106:J106"/>
    <mergeCell ref="K107:L107"/>
    <mergeCell ref="I105:J105"/>
    <mergeCell ref="K105:L105"/>
    <mergeCell ref="I103:J103"/>
    <mergeCell ref="U7:V7"/>
    <mergeCell ref="Q106:R106"/>
    <mergeCell ref="O105:P105"/>
    <mergeCell ref="U105:V105"/>
    <mergeCell ref="S104:T104"/>
  </mergeCells>
  <phoneticPr fontId="1" type="noConversion"/>
  <pageMargins left="0.34" right="0.25" top="0.28000000000000003" bottom="0.27" header="0.17" footer="0.15"/>
  <pageSetup paperSize="9" scale="5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График учебного процесса</vt:lpstr>
      <vt:lpstr>Уч. план</vt:lpstr>
    </vt:vector>
  </TitlesOfParts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FuckYouBill</dc:creator>
  <cp:lastModifiedBy>user</cp:lastModifiedBy>
  <cp:lastPrinted>2018-05-30T07:54:54Z</cp:lastPrinted>
  <dcterms:created xsi:type="dcterms:W3CDTF">2011-01-31T08:13:24Z</dcterms:created>
  <dcterms:modified xsi:type="dcterms:W3CDTF">2023-03-28T09:00:03Z</dcterms:modified>
</cp:coreProperties>
</file>