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120" yWindow="135" windowWidth="15480" windowHeight="11640"/>
  </bookViews>
  <sheets>
    <sheet name="Ноябрь51,85" sheetId="7" r:id="rId1"/>
    <sheet name="Лист3" sheetId="3" r:id="rId2"/>
  </sheets>
  <calcPr calcId="144525"/>
</workbook>
</file>

<file path=xl/calcChain.xml><?xml version="1.0" encoding="utf-8"?>
<calcChain xmlns="http://schemas.openxmlformats.org/spreadsheetml/2006/main">
  <c r="M17" i="3"/>
  <c r="L17"/>
  <c r="K17"/>
  <c r="J17"/>
  <c r="I17"/>
  <c r="H17"/>
  <c r="G17"/>
  <c r="F17"/>
  <c r="E17"/>
  <c r="D17"/>
  <c r="C17"/>
  <c r="B17"/>
  <c r="M13" l="1"/>
  <c r="L13"/>
  <c r="K13"/>
  <c r="J13"/>
  <c r="I13"/>
  <c r="H13"/>
  <c r="G13"/>
  <c r="F13"/>
  <c r="E13"/>
  <c r="D13"/>
  <c r="C13"/>
  <c r="B13"/>
  <c r="M8"/>
  <c r="L8"/>
  <c r="K8"/>
  <c r="J8"/>
  <c r="I8"/>
  <c r="H8"/>
  <c r="G8"/>
  <c r="F8"/>
  <c r="E8"/>
  <c r="D8"/>
  <c r="C8"/>
  <c r="B8"/>
  <c r="Q99" i="7" l="1"/>
  <c r="P99"/>
  <c r="O99"/>
  <c r="N99"/>
  <c r="M99"/>
  <c r="L99"/>
  <c r="K99"/>
  <c r="J99"/>
  <c r="I99"/>
  <c r="H99"/>
  <c r="G99"/>
  <c r="F99"/>
  <c r="E99"/>
  <c r="Q92"/>
  <c r="P92"/>
  <c r="O92"/>
  <c r="N92"/>
  <c r="M92"/>
  <c r="L92"/>
  <c r="K92"/>
  <c r="J92"/>
  <c r="I92"/>
  <c r="H92"/>
  <c r="G92"/>
  <c r="F92"/>
  <c r="E92"/>
  <c r="Q84"/>
  <c r="P84"/>
  <c r="O84"/>
  <c r="N84"/>
  <c r="M84"/>
  <c r="L84"/>
  <c r="K84"/>
  <c r="J84"/>
  <c r="I84"/>
  <c r="H84"/>
  <c r="G84"/>
  <c r="F84"/>
  <c r="E84"/>
  <c r="Q76"/>
  <c r="P76"/>
  <c r="O76"/>
  <c r="N76"/>
  <c r="M76"/>
  <c r="L76"/>
  <c r="K76"/>
  <c r="J76"/>
  <c r="I76"/>
  <c r="H76"/>
  <c r="G76"/>
  <c r="F76"/>
  <c r="E76"/>
  <c r="Q69"/>
  <c r="P69"/>
  <c r="O69"/>
  <c r="N69"/>
  <c r="M69"/>
  <c r="L69"/>
  <c r="K69"/>
  <c r="J69"/>
  <c r="I69"/>
  <c r="H69"/>
  <c r="G69"/>
  <c r="F69"/>
  <c r="E69"/>
  <c r="Q61"/>
  <c r="P61"/>
  <c r="O61"/>
  <c r="N61"/>
  <c r="M61"/>
  <c r="L61"/>
  <c r="K61"/>
  <c r="J61"/>
  <c r="I61"/>
  <c r="H61"/>
  <c r="G61"/>
  <c r="F61"/>
  <c r="E61"/>
  <c r="Q51"/>
  <c r="P51"/>
  <c r="O51"/>
  <c r="N51"/>
  <c r="M51"/>
  <c r="L51"/>
  <c r="K51"/>
  <c r="J51"/>
  <c r="I51"/>
  <c r="H51"/>
  <c r="G51"/>
  <c r="F51"/>
  <c r="E51"/>
  <c r="Q44"/>
  <c r="P44"/>
  <c r="O44"/>
  <c r="N44"/>
  <c r="M44"/>
  <c r="L44"/>
  <c r="K44"/>
  <c r="J44"/>
  <c r="I44"/>
  <c r="H44"/>
  <c r="G44"/>
  <c r="F44"/>
  <c r="E44"/>
  <c r="Q36"/>
  <c r="P36"/>
  <c r="O36"/>
  <c r="N36"/>
  <c r="M36"/>
  <c r="L36"/>
  <c r="K36"/>
  <c r="J36"/>
  <c r="I36"/>
  <c r="H36"/>
  <c r="G36"/>
  <c r="F36"/>
  <c r="E36"/>
  <c r="Q29"/>
  <c r="P29"/>
  <c r="O29"/>
  <c r="N29"/>
  <c r="M29"/>
  <c r="L29"/>
  <c r="K29"/>
  <c r="J29"/>
  <c r="I29"/>
  <c r="H29"/>
  <c r="G29"/>
  <c r="F29"/>
  <c r="E29"/>
  <c r="Q21"/>
  <c r="P21"/>
  <c r="O21"/>
  <c r="N21"/>
  <c r="M21"/>
  <c r="L21"/>
  <c r="K21"/>
  <c r="J21"/>
  <c r="I21"/>
  <c r="H21"/>
  <c r="G21"/>
  <c r="F21"/>
  <c r="E21"/>
  <c r="Q14"/>
  <c r="P14"/>
  <c r="O14"/>
  <c r="N14"/>
  <c r="M14"/>
  <c r="L14"/>
  <c r="K14"/>
  <c r="J14"/>
  <c r="I14"/>
  <c r="H14"/>
  <c r="G14"/>
  <c r="F14"/>
  <c r="E14"/>
</calcChain>
</file>

<file path=xl/sharedStrings.xml><?xml version="1.0" encoding="utf-8"?>
<sst xmlns="http://schemas.openxmlformats.org/spreadsheetml/2006/main" count="173" uniqueCount="88">
  <si>
    <t>Рецептура</t>
  </si>
  <si>
    <t>Наименование блюд</t>
  </si>
  <si>
    <t>Белки,г</t>
  </si>
  <si>
    <t>Жиры,г</t>
  </si>
  <si>
    <t>Углеводы,г</t>
  </si>
  <si>
    <t>Калорийность,ккал</t>
  </si>
  <si>
    <t>Вит.В1,мг</t>
  </si>
  <si>
    <t>Вит.С,мг</t>
  </si>
  <si>
    <t>Вит.А,мг</t>
  </si>
  <si>
    <t>Вит.Е,мг</t>
  </si>
  <si>
    <t>Са,мг</t>
  </si>
  <si>
    <t>Р,мг</t>
  </si>
  <si>
    <t>Mg,мг</t>
  </si>
  <si>
    <t>Fe,мг</t>
  </si>
  <si>
    <t>1неделя</t>
  </si>
  <si>
    <t>1день</t>
  </si>
  <si>
    <t>Помидоры свежие</t>
  </si>
  <si>
    <t>Каша гречневая рассыпчатая с маслом</t>
  </si>
  <si>
    <t>Какао с молоком</t>
  </si>
  <si>
    <t>Хлеб сельский,1с</t>
  </si>
  <si>
    <t>Хлеб белый,1с</t>
  </si>
  <si>
    <t>150/5</t>
  </si>
  <si>
    <t>Итого:</t>
  </si>
  <si>
    <t>2день</t>
  </si>
  <si>
    <t>Яблоко</t>
  </si>
  <si>
    <t>Огурцы свежие</t>
  </si>
  <si>
    <t>50/150</t>
  </si>
  <si>
    <t>3день</t>
  </si>
  <si>
    <t>Салат из белокочанной капусты</t>
  </si>
  <si>
    <t>Гуляш из говядины</t>
  </si>
  <si>
    <t>Макароны отварные</t>
  </si>
  <si>
    <t>50/50</t>
  </si>
  <si>
    <t>Чай с сахаром</t>
  </si>
  <si>
    <t>200/15</t>
  </si>
  <si>
    <t>4день</t>
  </si>
  <si>
    <t>Салат из моркови</t>
  </si>
  <si>
    <t>Котлеты рыбные</t>
  </si>
  <si>
    <t>Картофельное пюре</t>
  </si>
  <si>
    <t>5день</t>
  </si>
  <si>
    <t>Котлеты из птицы</t>
  </si>
  <si>
    <t>Рис отварной</t>
  </si>
  <si>
    <t>Чай с сахаром и лимоном</t>
  </si>
  <si>
    <t>200/15/7</t>
  </si>
  <si>
    <t>0,0,45</t>
  </si>
  <si>
    <t>6день</t>
  </si>
  <si>
    <t>Салат из огурцов с маслом</t>
  </si>
  <si>
    <t>Пельмени отварные</t>
  </si>
  <si>
    <t>2неделя</t>
  </si>
  <si>
    <t>Свекла отв.с маслом</t>
  </si>
  <si>
    <t>Сосиски отварные</t>
  </si>
  <si>
    <t>Горячий завтрак</t>
  </si>
  <si>
    <t>Примерное двухнедельное меню для обучающихся в общеобразовательных организациях с 1 - 4 классы</t>
  </si>
  <si>
    <t>№508,2004г</t>
  </si>
  <si>
    <t>№692,2004г</t>
  </si>
  <si>
    <t>№43,2004г</t>
  </si>
  <si>
    <t>№437,2004г</t>
  </si>
  <si>
    <t>№332,2004</t>
  </si>
  <si>
    <t>№685,2004</t>
  </si>
  <si>
    <t>№71,1997г</t>
  </si>
  <si>
    <t>№338,2004г</t>
  </si>
  <si>
    <t>№520,2004г</t>
  </si>
  <si>
    <t>№205,2003</t>
  </si>
  <si>
    <t>№511,2004г</t>
  </si>
  <si>
    <t>№686,2004</t>
  </si>
  <si>
    <t>№16,2004г</t>
  </si>
  <si>
    <t>№664,1996г</t>
  </si>
  <si>
    <t>Табл11-1996г</t>
  </si>
  <si>
    <t>Цена</t>
  </si>
  <si>
    <t>Выход,г</t>
  </si>
  <si>
    <t>Тефтели с рисом в соусе</t>
  </si>
  <si>
    <t>№462,2004г</t>
  </si>
  <si>
    <t>№26,2004г</t>
  </si>
  <si>
    <t>(ноябрь,декабрь)</t>
  </si>
  <si>
    <t>Бифштекс из говядины</t>
  </si>
  <si>
    <t>№417,2004г</t>
  </si>
  <si>
    <t>№489,2004г</t>
  </si>
  <si>
    <t>Рагу из птицы</t>
  </si>
  <si>
    <t>Овощи натуральны соленые</t>
  </si>
  <si>
    <t>Запеканка картофельная</t>
  </si>
  <si>
    <t>180/5</t>
  </si>
  <si>
    <t>80/50</t>
  </si>
  <si>
    <t>Апельсины</t>
  </si>
  <si>
    <t>Салат из кв. капусты</t>
  </si>
  <si>
    <t>Фрикадельки мясные</t>
  </si>
  <si>
    <t>44/40</t>
  </si>
  <si>
    <t>ттк</t>
  </si>
  <si>
    <t>Гуляш из куриных грудок</t>
  </si>
  <si>
    <t>200/10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</si>
</sst>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"/>
  </numFmts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/>
    </xf>
    <xf numFmtId="0" fontId="0" fillId="0" borderId="8" xfId="0" applyBorder="1"/>
    <xf numFmtId="164" fontId="0" fillId="0" borderId="9" xfId="0" applyNumberFormat="1" applyBorder="1" applyAlignment="1">
      <alignment horizontal="center"/>
    </xf>
    <xf numFmtId="0" fontId="0" fillId="0" borderId="13" xfId="0" applyBorder="1" applyAlignment="1">
      <alignment horizontal="center"/>
    </xf>
    <xf numFmtId="164" fontId="1" fillId="0" borderId="13" xfId="0" applyNumberFormat="1" applyFont="1" applyBorder="1" applyAlignment="1">
      <alignment horizontal="center"/>
    </xf>
    <xf numFmtId="164" fontId="1" fillId="0" borderId="14" xfId="0" applyNumberFormat="1" applyFont="1" applyBorder="1" applyAlignment="1">
      <alignment horizontal="center"/>
    </xf>
    <xf numFmtId="0" fontId="1" fillId="0" borderId="18" xfId="0" applyFont="1" applyBorder="1" applyAlignment="1">
      <alignment horizontal="center" wrapText="1"/>
    </xf>
    <xf numFmtId="0" fontId="1" fillId="0" borderId="21" xfId="0" applyFont="1" applyBorder="1" applyAlignment="1">
      <alignment horizontal="center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1" fillId="0" borderId="13" xfId="0" applyNumberFormat="1" applyFont="1" applyBorder="1" applyAlignment="1">
      <alignment horizontal="center"/>
    </xf>
    <xf numFmtId="0" fontId="0" fillId="0" borderId="5" xfId="0" applyBorder="1"/>
    <xf numFmtId="0" fontId="0" fillId="0" borderId="6" xfId="0" applyBorder="1" applyAlignment="1">
      <alignment horizontal="center"/>
    </xf>
    <xf numFmtId="164" fontId="0" fillId="0" borderId="6" xfId="0" applyNumberFormat="1" applyBorder="1" applyAlignment="1">
      <alignment horizontal="center"/>
    </xf>
    <xf numFmtId="1" fontId="0" fillId="0" borderId="6" xfId="0" applyNumberFormat="1" applyBorder="1" applyAlignment="1">
      <alignment horizontal="center"/>
    </xf>
    <xf numFmtId="164" fontId="0" fillId="0" borderId="7" xfId="0" applyNumberFormat="1" applyBorder="1" applyAlignment="1">
      <alignment horizontal="center"/>
    </xf>
    <xf numFmtId="0" fontId="0" fillId="0" borderId="15" xfId="0" applyBorder="1"/>
    <xf numFmtId="0" fontId="0" fillId="0" borderId="16" xfId="0" applyBorder="1" applyAlignment="1">
      <alignment horizontal="center"/>
    </xf>
    <xf numFmtId="164" fontId="0" fillId="0" borderId="16" xfId="0" applyNumberFormat="1" applyBorder="1" applyAlignment="1">
      <alignment horizontal="center"/>
    </xf>
    <xf numFmtId="164" fontId="0" fillId="0" borderId="17" xfId="0" applyNumberFormat="1" applyBorder="1" applyAlignment="1">
      <alignment horizontal="center"/>
    </xf>
    <xf numFmtId="1" fontId="0" fillId="0" borderId="16" xfId="0" applyNumberFormat="1" applyBorder="1" applyAlignment="1">
      <alignment horizontal="center"/>
    </xf>
    <xf numFmtId="0" fontId="2" fillId="0" borderId="0" xfId="0" applyFont="1"/>
    <xf numFmtId="0" fontId="2" fillId="0" borderId="0" xfId="0" applyFont="1" applyAlignment="1"/>
    <xf numFmtId="2" fontId="0" fillId="0" borderId="1" xfId="0" applyNumberFormat="1" applyBorder="1" applyAlignment="1">
      <alignment horizontal="center"/>
    </xf>
    <xf numFmtId="0" fontId="1" fillId="0" borderId="13" xfId="0" applyFon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2" fontId="1" fillId="0" borderId="13" xfId="0" applyNumberFormat="1" applyFont="1" applyBorder="1" applyAlignment="1">
      <alignment horizontal="center"/>
    </xf>
    <xf numFmtId="0" fontId="0" fillId="0" borderId="1" xfId="0" applyBorder="1"/>
    <xf numFmtId="165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1" xfId="0" applyBorder="1" applyAlignment="1">
      <alignment horizontal="left"/>
    </xf>
    <xf numFmtId="0" fontId="1" fillId="0" borderId="13" xfId="0" applyNumberFormat="1" applyFont="1" applyBorder="1" applyAlignment="1">
      <alignment horizontal="center"/>
    </xf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0" fillId="0" borderId="1" xfId="0" applyBorder="1" applyAlignment="1">
      <alignment horizontal="left" wrapText="1"/>
    </xf>
    <xf numFmtId="0" fontId="1" fillId="0" borderId="10" xfId="0" applyFont="1" applyBorder="1" applyAlignment="1">
      <alignment horizontal="right"/>
    </xf>
    <xf numFmtId="0" fontId="1" fillId="0" borderId="11" xfId="0" applyFont="1" applyBorder="1" applyAlignment="1">
      <alignment horizontal="right"/>
    </xf>
    <xf numFmtId="0" fontId="1" fillId="0" borderId="12" xfId="0" applyFont="1" applyBorder="1" applyAlignment="1">
      <alignment horizontal="right"/>
    </xf>
    <xf numFmtId="0" fontId="1" fillId="0" borderId="23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1" fillId="0" borderId="24" xfId="0" applyFont="1" applyBorder="1" applyAlignment="1">
      <alignment horizontal="left"/>
    </xf>
    <xf numFmtId="0" fontId="2" fillId="0" borderId="0" xfId="0" applyFont="1" applyAlignment="1">
      <alignment horizontal="center"/>
    </xf>
    <xf numFmtId="0" fontId="0" fillId="0" borderId="1" xfId="0" applyBorder="1" applyAlignment="1">
      <alignment horizontal="left"/>
    </xf>
    <xf numFmtId="0" fontId="0" fillId="0" borderId="6" xfId="0" applyBorder="1" applyAlignment="1">
      <alignment horizontal="left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27" xfId="0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1" fillId="0" borderId="28" xfId="0" applyFont="1" applyBorder="1" applyAlignment="1">
      <alignment horizontal="left"/>
    </xf>
    <xf numFmtId="0" fontId="1" fillId="0" borderId="29" xfId="0" applyFont="1" applyBorder="1" applyAlignment="1">
      <alignment horizontal="right"/>
    </xf>
    <xf numFmtId="0" fontId="1" fillId="0" borderId="13" xfId="0" applyFont="1" applyBorder="1" applyAlignment="1">
      <alignment horizontal="right"/>
    </xf>
    <xf numFmtId="0" fontId="0" fillId="0" borderId="25" xfId="0" applyBorder="1" applyAlignment="1">
      <alignment horizontal="left" wrapText="1"/>
    </xf>
    <xf numFmtId="0" fontId="0" fillId="0" borderId="26" xfId="0" applyBorder="1" applyAlignment="1">
      <alignment horizontal="left" wrapText="1"/>
    </xf>
    <xf numFmtId="0" fontId="0" fillId="0" borderId="6" xfId="0" applyBorder="1" applyAlignment="1">
      <alignment horizontal="left" wrapText="1"/>
    </xf>
    <xf numFmtId="0" fontId="1" fillId="0" borderId="19" xfId="0" applyFont="1" applyBorder="1" applyAlignment="1">
      <alignment horizontal="center" wrapText="1"/>
    </xf>
    <xf numFmtId="0" fontId="1" fillId="0" borderId="20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Q99"/>
  <sheetViews>
    <sheetView tabSelected="1" workbookViewId="0">
      <selection activeCell="E96" sqref="E96"/>
    </sheetView>
  </sheetViews>
  <sheetFormatPr defaultRowHeight="15"/>
  <cols>
    <col min="1" max="1" width="10.5703125" customWidth="1"/>
    <col min="3" max="3" width="9.5703125" customWidth="1"/>
    <col min="4" max="4" width="6.85546875" customWidth="1"/>
    <col min="5" max="5" width="6.140625" customWidth="1"/>
    <col min="6" max="6" width="7.42578125" customWidth="1"/>
    <col min="7" max="7" width="7.5703125" customWidth="1"/>
    <col min="8" max="8" width="8" customWidth="1"/>
    <col min="9" max="9" width="6.42578125" customWidth="1"/>
    <col min="10" max="10" width="7.42578125" customWidth="1"/>
    <col min="11" max="12" width="7" customWidth="1"/>
    <col min="13" max="13" width="7.140625" customWidth="1"/>
    <col min="14" max="14" width="7.85546875" customWidth="1"/>
    <col min="15" max="15" width="8.28515625" customWidth="1"/>
    <col min="16" max="17" width="7.28515625" customWidth="1"/>
  </cols>
  <sheetData>
    <row r="2" spans="1:17" ht="18.75">
      <c r="A2" s="47" t="s">
        <v>51</v>
      </c>
      <c r="B2" s="47"/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  <c r="O2" s="47"/>
      <c r="P2" s="47"/>
      <c r="Q2" s="47"/>
    </row>
    <row r="3" spans="1:17" ht="18.75">
      <c r="B3" s="25" t="s">
        <v>50</v>
      </c>
      <c r="C3" s="25"/>
      <c r="D3" s="24"/>
      <c r="E3" s="24"/>
      <c r="F3" s="24"/>
      <c r="G3" s="24"/>
      <c r="H3" s="24"/>
      <c r="I3" s="24"/>
      <c r="J3" s="24"/>
      <c r="K3" s="24"/>
      <c r="L3" s="24"/>
      <c r="M3" s="24"/>
      <c r="N3" s="47" t="s">
        <v>72</v>
      </c>
      <c r="O3" s="47"/>
      <c r="P3" s="47"/>
    </row>
    <row r="4" spans="1:17" ht="15.75" thickBot="1"/>
    <row r="5" spans="1:17" ht="45" customHeight="1" thickBot="1">
      <c r="A5" s="8" t="s">
        <v>0</v>
      </c>
      <c r="B5" s="61" t="s">
        <v>1</v>
      </c>
      <c r="C5" s="62"/>
      <c r="D5" s="9" t="s">
        <v>68</v>
      </c>
      <c r="E5" s="9" t="s">
        <v>67</v>
      </c>
      <c r="F5" s="10" t="s">
        <v>2</v>
      </c>
      <c r="G5" s="10" t="s">
        <v>3</v>
      </c>
      <c r="H5" s="9" t="s">
        <v>4</v>
      </c>
      <c r="I5" s="9" t="s">
        <v>5</v>
      </c>
      <c r="J5" s="9" t="s">
        <v>6</v>
      </c>
      <c r="K5" s="9" t="s">
        <v>7</v>
      </c>
      <c r="L5" s="9" t="s">
        <v>8</v>
      </c>
      <c r="M5" s="10" t="s">
        <v>9</v>
      </c>
      <c r="N5" s="10" t="s">
        <v>10</v>
      </c>
      <c r="O5" s="10" t="s">
        <v>11</v>
      </c>
      <c r="P5" s="10" t="s">
        <v>12</v>
      </c>
      <c r="Q5" s="11" t="s">
        <v>13</v>
      </c>
    </row>
    <row r="6" spans="1:17">
      <c r="A6" s="50" t="s">
        <v>14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2"/>
    </row>
    <row r="7" spans="1:17">
      <c r="A7" s="44" t="s">
        <v>15</v>
      </c>
      <c r="B7" s="45"/>
      <c r="C7" s="45"/>
      <c r="D7" s="45"/>
      <c r="E7" s="45"/>
      <c r="F7" s="45"/>
      <c r="G7" s="45"/>
      <c r="H7" s="45"/>
      <c r="I7" s="45"/>
      <c r="J7" s="45"/>
      <c r="K7" s="45"/>
      <c r="L7" s="45"/>
      <c r="M7" s="45"/>
      <c r="N7" s="45"/>
      <c r="O7" s="45"/>
      <c r="P7" s="45"/>
      <c r="Q7" s="46"/>
    </row>
    <row r="8" spans="1:17" ht="46.5" customHeight="1">
      <c r="A8" s="31" t="s">
        <v>58</v>
      </c>
      <c r="B8" s="48" t="s">
        <v>35</v>
      </c>
      <c r="C8" s="48"/>
      <c r="D8" s="1">
        <v>60</v>
      </c>
      <c r="E8" s="1">
        <v>2.84</v>
      </c>
      <c r="F8" s="2">
        <v>0.63200000000000001</v>
      </c>
      <c r="G8" s="2">
        <v>6.0430000000000001</v>
      </c>
      <c r="H8" s="2">
        <v>4.3410000000000002</v>
      </c>
      <c r="I8" s="12">
        <v>74</v>
      </c>
      <c r="J8" s="2">
        <v>2.9000000000000001E-2</v>
      </c>
      <c r="K8" s="2">
        <v>2.4300000000000002</v>
      </c>
      <c r="L8" s="2"/>
      <c r="M8" s="2">
        <v>2.8340000000000001</v>
      </c>
      <c r="N8" s="2">
        <v>13.302</v>
      </c>
      <c r="O8" s="2">
        <v>26.85</v>
      </c>
      <c r="P8" s="2">
        <v>18.468</v>
      </c>
      <c r="Q8" s="2">
        <v>0.35799999999999998</v>
      </c>
    </row>
    <row r="9" spans="1:17" ht="27.75" customHeight="1">
      <c r="A9" s="3" t="s">
        <v>74</v>
      </c>
      <c r="B9" s="38" t="s">
        <v>73</v>
      </c>
      <c r="C9" s="39"/>
      <c r="D9" s="1">
        <v>80</v>
      </c>
      <c r="E9" s="1">
        <v>37.26</v>
      </c>
      <c r="F9" s="2">
        <v>9.41</v>
      </c>
      <c r="G9" s="2">
        <v>7.61</v>
      </c>
      <c r="H9" s="2">
        <v>8.0519999999999996</v>
      </c>
      <c r="I9" s="12">
        <v>194</v>
      </c>
      <c r="J9" s="2">
        <v>6.4000000000000001E-2</v>
      </c>
      <c r="K9" s="2">
        <v>2.3039999999999998</v>
      </c>
      <c r="L9" s="2">
        <v>1.6</v>
      </c>
      <c r="M9" s="2">
        <v>1.343</v>
      </c>
      <c r="N9" s="2">
        <v>27.91</v>
      </c>
      <c r="O9" s="2">
        <v>140.40799999999999</v>
      </c>
      <c r="P9" s="2">
        <v>18.965</v>
      </c>
      <c r="Q9" s="4">
        <v>1.9570000000000001</v>
      </c>
    </row>
    <row r="10" spans="1:17" ht="44.25" customHeight="1">
      <c r="A10" s="3" t="s">
        <v>52</v>
      </c>
      <c r="B10" s="38" t="s">
        <v>17</v>
      </c>
      <c r="C10" s="39"/>
      <c r="D10" s="1" t="s">
        <v>21</v>
      </c>
      <c r="E10" s="1">
        <v>6.43</v>
      </c>
      <c r="F10" s="2">
        <v>3.6</v>
      </c>
      <c r="G10" s="2">
        <v>7</v>
      </c>
      <c r="H10" s="2">
        <v>29</v>
      </c>
      <c r="I10" s="12">
        <v>193</v>
      </c>
      <c r="J10" s="2">
        <v>0.29199999999999998</v>
      </c>
      <c r="K10" s="2"/>
      <c r="L10" s="2">
        <v>41</v>
      </c>
      <c r="M10" s="2">
        <v>0.51800000000000002</v>
      </c>
      <c r="N10" s="2">
        <v>27.352</v>
      </c>
      <c r="O10" s="2">
        <v>180.553</v>
      </c>
      <c r="P10" s="2">
        <v>104.55</v>
      </c>
      <c r="Q10" s="4">
        <v>3.5009999999999999</v>
      </c>
    </row>
    <row r="11" spans="1:17" ht="30">
      <c r="A11" s="3" t="s">
        <v>63</v>
      </c>
      <c r="B11" s="38" t="s">
        <v>41</v>
      </c>
      <c r="C11" s="39"/>
      <c r="D11" s="29" t="s">
        <v>42</v>
      </c>
      <c r="E11" s="26">
        <v>2</v>
      </c>
      <c r="F11" s="2">
        <v>0.2</v>
      </c>
      <c r="G11" s="2">
        <v>0.1</v>
      </c>
      <c r="H11" s="2">
        <v>13.9</v>
      </c>
      <c r="I11" s="12">
        <v>57</v>
      </c>
      <c r="J11" s="2">
        <v>0</v>
      </c>
      <c r="K11" s="2">
        <v>1.1200000000000001</v>
      </c>
      <c r="L11" s="2">
        <v>0</v>
      </c>
      <c r="M11" s="2">
        <v>0.01</v>
      </c>
      <c r="N11" s="2">
        <v>2.86</v>
      </c>
      <c r="O11" s="2">
        <v>1.34</v>
      </c>
      <c r="P11" s="2">
        <v>0.73</v>
      </c>
      <c r="Q11" s="4">
        <v>0.08</v>
      </c>
    </row>
    <row r="12" spans="1:17">
      <c r="A12" s="3"/>
      <c r="B12" s="34" t="s">
        <v>19</v>
      </c>
      <c r="C12" s="35"/>
      <c r="D12" s="1">
        <v>20</v>
      </c>
      <c r="E12" s="1">
        <v>1.61</v>
      </c>
      <c r="F12" s="2">
        <v>1.3</v>
      </c>
      <c r="G12" s="2">
        <v>0.2</v>
      </c>
      <c r="H12" s="2">
        <v>7</v>
      </c>
      <c r="I12" s="12">
        <v>35</v>
      </c>
      <c r="J12" s="2">
        <v>0.02</v>
      </c>
      <c r="K12" s="2">
        <v>0</v>
      </c>
      <c r="L12" s="2">
        <v>0</v>
      </c>
      <c r="M12" s="2">
        <v>0.2</v>
      </c>
      <c r="N12" s="2">
        <v>4.7</v>
      </c>
      <c r="O12" s="2">
        <v>21.1</v>
      </c>
      <c r="P12" s="2">
        <v>6.3</v>
      </c>
      <c r="Q12" s="4">
        <v>0.52</v>
      </c>
    </row>
    <row r="13" spans="1:17">
      <c r="A13" s="3"/>
      <c r="B13" s="34" t="s">
        <v>20</v>
      </c>
      <c r="C13" s="35"/>
      <c r="D13" s="1">
        <v>30</v>
      </c>
      <c r="E13" s="26">
        <v>1.71</v>
      </c>
      <c r="F13" s="2">
        <v>2.2799999999999998</v>
      </c>
      <c r="G13" s="2">
        <v>0.24</v>
      </c>
      <c r="H13" s="2">
        <v>14.76</v>
      </c>
      <c r="I13" s="12">
        <v>71</v>
      </c>
      <c r="J13" s="2">
        <v>3.3000000000000002E-2</v>
      </c>
      <c r="K13" s="2"/>
      <c r="L13" s="2"/>
      <c r="M13" s="2">
        <v>0.33</v>
      </c>
      <c r="N13" s="2">
        <v>6</v>
      </c>
      <c r="O13" s="2">
        <v>19.5</v>
      </c>
      <c r="P13" s="2">
        <v>4.2</v>
      </c>
      <c r="Q13" s="4">
        <v>0.33</v>
      </c>
    </row>
    <row r="14" spans="1:17" ht="15.75" thickBot="1">
      <c r="A14" s="41" t="s">
        <v>22</v>
      </c>
      <c r="B14" s="42"/>
      <c r="C14" s="43"/>
      <c r="D14" s="5"/>
      <c r="E14" s="27">
        <f t="shared" ref="E14:Q14" si="0">SUM(E8:E13)</f>
        <v>51.849999999999994</v>
      </c>
      <c r="F14" s="6">
        <f t="shared" si="0"/>
        <v>17.422000000000001</v>
      </c>
      <c r="G14" s="6">
        <f t="shared" si="0"/>
        <v>21.192999999999998</v>
      </c>
      <c r="H14" s="6">
        <f t="shared" si="0"/>
        <v>77.052999999999997</v>
      </c>
      <c r="I14" s="13">
        <f t="shared" si="0"/>
        <v>624</v>
      </c>
      <c r="J14" s="6">
        <f t="shared" si="0"/>
        <v>0.43800000000000006</v>
      </c>
      <c r="K14" s="6">
        <f t="shared" si="0"/>
        <v>5.8540000000000001</v>
      </c>
      <c r="L14" s="6">
        <f t="shared" si="0"/>
        <v>42.6</v>
      </c>
      <c r="M14" s="6">
        <f t="shared" si="0"/>
        <v>5.2349999999999994</v>
      </c>
      <c r="N14" s="6">
        <f t="shared" si="0"/>
        <v>82.124000000000009</v>
      </c>
      <c r="O14" s="6">
        <f t="shared" si="0"/>
        <v>389.75099999999998</v>
      </c>
      <c r="P14" s="6">
        <f t="shared" si="0"/>
        <v>153.21299999999999</v>
      </c>
      <c r="Q14" s="7">
        <f t="shared" si="0"/>
        <v>6.7460000000000004</v>
      </c>
    </row>
    <row r="15" spans="1:17" ht="15.75" thickBot="1">
      <c r="A15" s="44" t="s">
        <v>23</v>
      </c>
      <c r="B15" s="45"/>
      <c r="C15" s="45"/>
      <c r="D15" s="45"/>
      <c r="E15" s="45"/>
      <c r="F15" s="45"/>
      <c r="G15" s="45"/>
      <c r="H15" s="45"/>
      <c r="I15" s="45"/>
      <c r="J15" s="45"/>
      <c r="K15" s="45"/>
      <c r="L15" s="45"/>
      <c r="M15" s="45"/>
      <c r="N15" s="45"/>
      <c r="O15" s="45"/>
      <c r="P15" s="45"/>
      <c r="Q15" s="46"/>
    </row>
    <row r="16" spans="1:17">
      <c r="A16" s="14"/>
      <c r="B16" s="49" t="s">
        <v>25</v>
      </c>
      <c r="C16" s="49"/>
      <c r="D16" s="15">
        <v>60</v>
      </c>
      <c r="E16" s="28">
        <v>3.96</v>
      </c>
      <c r="F16" s="16">
        <v>0.42</v>
      </c>
      <c r="G16" s="16">
        <v>0.06</v>
      </c>
      <c r="H16" s="16">
        <v>1.1399999999999999</v>
      </c>
      <c r="I16" s="17">
        <v>7</v>
      </c>
      <c r="J16" s="16">
        <v>1.7999999999999999E-2</v>
      </c>
      <c r="K16" s="16">
        <v>4.2</v>
      </c>
      <c r="L16" s="16"/>
      <c r="M16" s="16">
        <v>0.06</v>
      </c>
      <c r="N16" s="16">
        <v>10.199999999999999</v>
      </c>
      <c r="O16" s="16">
        <v>18</v>
      </c>
      <c r="P16" s="16">
        <v>8.4</v>
      </c>
      <c r="Q16" s="18">
        <v>0.3</v>
      </c>
    </row>
    <row r="17" spans="1:17">
      <c r="A17" s="3" t="s">
        <v>75</v>
      </c>
      <c r="B17" s="38" t="s">
        <v>76</v>
      </c>
      <c r="C17" s="39"/>
      <c r="D17" s="1" t="s">
        <v>26</v>
      </c>
      <c r="E17" s="1">
        <v>37.31</v>
      </c>
      <c r="F17" s="2">
        <v>12.75</v>
      </c>
      <c r="G17" s="2">
        <v>17.96</v>
      </c>
      <c r="H17" s="2">
        <v>29.85</v>
      </c>
      <c r="I17" s="12">
        <v>313</v>
      </c>
      <c r="J17" s="2">
        <v>0.20100000000000001</v>
      </c>
      <c r="K17" s="2">
        <v>24.076000000000001</v>
      </c>
      <c r="L17" s="2">
        <v>27.2</v>
      </c>
      <c r="M17" s="2">
        <v>3.444</v>
      </c>
      <c r="N17" s="2">
        <v>34.659999999999997</v>
      </c>
      <c r="O17" s="2">
        <v>186.911</v>
      </c>
      <c r="P17" s="2">
        <v>46.393999999999998</v>
      </c>
      <c r="Q17" s="4">
        <v>2.1110000000000002</v>
      </c>
    </row>
    <row r="18" spans="1:17" ht="28.5" customHeight="1">
      <c r="A18" s="3" t="s">
        <v>53</v>
      </c>
      <c r="B18" s="38" t="s">
        <v>18</v>
      </c>
      <c r="C18" s="39"/>
      <c r="D18" s="1">
        <v>200</v>
      </c>
      <c r="E18" s="1">
        <v>7.26</v>
      </c>
      <c r="F18" s="2">
        <v>3.78</v>
      </c>
      <c r="G18" s="2">
        <v>0.67</v>
      </c>
      <c r="H18" s="2">
        <v>21</v>
      </c>
      <c r="I18" s="12">
        <v>105</v>
      </c>
      <c r="J18" s="2">
        <v>0.2</v>
      </c>
      <c r="K18" s="2">
        <v>1.33</v>
      </c>
      <c r="L18" s="2">
        <v>0</v>
      </c>
      <c r="M18" s="2">
        <v>0</v>
      </c>
      <c r="N18" s="2">
        <v>133.33000000000001</v>
      </c>
      <c r="O18" s="2">
        <v>111.11</v>
      </c>
      <c r="P18" s="2">
        <v>25.56</v>
      </c>
      <c r="Q18" s="4">
        <v>2</v>
      </c>
    </row>
    <row r="19" spans="1:17">
      <c r="A19" s="3"/>
      <c r="B19" s="34" t="s">
        <v>19</v>
      </c>
      <c r="C19" s="35"/>
      <c r="D19" s="1">
        <v>20</v>
      </c>
      <c r="E19" s="1">
        <v>1.61</v>
      </c>
      <c r="F19" s="2">
        <v>1.3</v>
      </c>
      <c r="G19" s="2">
        <v>0.2</v>
      </c>
      <c r="H19" s="2">
        <v>7</v>
      </c>
      <c r="I19" s="12">
        <v>35</v>
      </c>
      <c r="J19" s="2">
        <v>0.02</v>
      </c>
      <c r="K19" s="2">
        <v>0</v>
      </c>
      <c r="L19" s="2">
        <v>0</v>
      </c>
      <c r="M19" s="2">
        <v>0.2</v>
      </c>
      <c r="N19" s="2">
        <v>4.7</v>
      </c>
      <c r="O19" s="2">
        <v>21.1</v>
      </c>
      <c r="P19" s="2">
        <v>6.3</v>
      </c>
      <c r="Q19" s="4">
        <v>0.52</v>
      </c>
    </row>
    <row r="20" spans="1:17">
      <c r="A20" s="3"/>
      <c r="B20" s="34" t="s">
        <v>20</v>
      </c>
      <c r="C20" s="35"/>
      <c r="D20" s="1">
        <v>30</v>
      </c>
      <c r="E20" s="26">
        <v>1.71</v>
      </c>
      <c r="F20" s="2">
        <v>2.2799999999999998</v>
      </c>
      <c r="G20" s="2">
        <v>0.24</v>
      </c>
      <c r="H20" s="2">
        <v>14.76</v>
      </c>
      <c r="I20" s="12">
        <v>71</v>
      </c>
      <c r="J20" s="2">
        <v>3.3000000000000002E-2</v>
      </c>
      <c r="K20" s="2"/>
      <c r="L20" s="2"/>
      <c r="M20" s="2">
        <v>0.33</v>
      </c>
      <c r="N20" s="2">
        <v>6</v>
      </c>
      <c r="O20" s="2">
        <v>19.5</v>
      </c>
      <c r="P20" s="2">
        <v>4.2</v>
      </c>
      <c r="Q20" s="4">
        <v>0.33</v>
      </c>
    </row>
    <row r="21" spans="1:17" ht="15.75" thickBot="1">
      <c r="A21" s="41" t="s">
        <v>22</v>
      </c>
      <c r="B21" s="42"/>
      <c r="C21" s="43"/>
      <c r="D21" s="5"/>
      <c r="E21" s="30">
        <f t="shared" ref="E21:Q21" si="1">SUM(E16:E20)</f>
        <v>51.85</v>
      </c>
      <c r="F21" s="6">
        <f t="shared" si="1"/>
        <v>20.53</v>
      </c>
      <c r="G21" s="6">
        <f t="shared" si="1"/>
        <v>19.13</v>
      </c>
      <c r="H21" s="6">
        <f t="shared" si="1"/>
        <v>73.75</v>
      </c>
      <c r="I21" s="13">
        <f t="shared" si="1"/>
        <v>531</v>
      </c>
      <c r="J21" s="6">
        <f t="shared" si="1"/>
        <v>0.47200000000000009</v>
      </c>
      <c r="K21" s="6">
        <f t="shared" si="1"/>
        <v>29.606000000000002</v>
      </c>
      <c r="L21" s="6">
        <f t="shared" si="1"/>
        <v>27.2</v>
      </c>
      <c r="M21" s="6">
        <f t="shared" si="1"/>
        <v>4.0339999999999998</v>
      </c>
      <c r="N21" s="6">
        <f t="shared" si="1"/>
        <v>188.89</v>
      </c>
      <c r="O21" s="6">
        <f t="shared" si="1"/>
        <v>356.62100000000004</v>
      </c>
      <c r="P21" s="6">
        <f t="shared" si="1"/>
        <v>90.853999999999999</v>
      </c>
      <c r="Q21" s="7">
        <f t="shared" si="1"/>
        <v>5.2609999999999992</v>
      </c>
    </row>
    <row r="22" spans="1:17">
      <c r="A22" s="44" t="s">
        <v>27</v>
      </c>
      <c r="B22" s="45"/>
      <c r="C22" s="45"/>
      <c r="D22" s="45"/>
      <c r="E22" s="45"/>
      <c r="F22" s="45"/>
      <c r="G22" s="45"/>
      <c r="H22" s="45"/>
      <c r="I22" s="45"/>
      <c r="J22" s="45"/>
      <c r="K22" s="45"/>
      <c r="L22" s="45"/>
      <c r="M22" s="45"/>
      <c r="N22" s="45"/>
      <c r="O22" s="45"/>
      <c r="P22" s="45"/>
      <c r="Q22" s="46"/>
    </row>
    <row r="23" spans="1:17" ht="29.25" customHeight="1">
      <c r="A23" s="31" t="s">
        <v>71</v>
      </c>
      <c r="B23" s="48" t="s">
        <v>48</v>
      </c>
      <c r="C23" s="48"/>
      <c r="D23" s="1">
        <v>60</v>
      </c>
      <c r="E23" s="1">
        <v>2.04</v>
      </c>
      <c r="F23" s="2">
        <v>0.81899999999999995</v>
      </c>
      <c r="G23" s="2">
        <v>6.0490000000000004</v>
      </c>
      <c r="H23" s="2">
        <v>4.8070000000000004</v>
      </c>
      <c r="I23" s="12">
        <v>77</v>
      </c>
      <c r="J23" s="2">
        <v>1.0999999999999999E-2</v>
      </c>
      <c r="K23" s="2">
        <v>5.4619999999999997</v>
      </c>
      <c r="L23" s="2"/>
      <c r="M23" s="2">
        <v>2.6949999999999998</v>
      </c>
      <c r="N23" s="2">
        <v>20.209</v>
      </c>
      <c r="O23" s="2">
        <v>23.606999999999999</v>
      </c>
      <c r="P23" s="2">
        <v>12.016</v>
      </c>
      <c r="Q23" s="2">
        <v>0.76500000000000001</v>
      </c>
    </row>
    <row r="24" spans="1:17">
      <c r="A24" s="3" t="s">
        <v>55</v>
      </c>
      <c r="B24" s="48" t="s">
        <v>29</v>
      </c>
      <c r="C24" s="48"/>
      <c r="D24" s="1" t="s">
        <v>31</v>
      </c>
      <c r="E24" s="26">
        <v>39.68</v>
      </c>
      <c r="F24" s="2">
        <v>9.1</v>
      </c>
      <c r="G24" s="2">
        <v>12.4</v>
      </c>
      <c r="H24" s="2">
        <v>10.5</v>
      </c>
      <c r="I24" s="12">
        <v>190</v>
      </c>
      <c r="J24" s="2">
        <v>0.03</v>
      </c>
      <c r="K24" s="2">
        <v>2.44</v>
      </c>
      <c r="L24" s="2"/>
      <c r="M24" s="2">
        <v>0.41</v>
      </c>
      <c r="N24" s="2">
        <v>7.6</v>
      </c>
      <c r="O24" s="2">
        <v>128.9</v>
      </c>
      <c r="P24" s="2">
        <v>17.5</v>
      </c>
      <c r="Q24" s="4">
        <v>1.9</v>
      </c>
    </row>
    <row r="25" spans="1:17">
      <c r="A25" s="3" t="s">
        <v>56</v>
      </c>
      <c r="B25" s="38" t="s">
        <v>30</v>
      </c>
      <c r="C25" s="39"/>
      <c r="D25" s="1">
        <v>150</v>
      </c>
      <c r="E25" s="1">
        <v>4.8099999999999996</v>
      </c>
      <c r="F25" s="2">
        <v>5.6520000000000001</v>
      </c>
      <c r="G25" s="2">
        <v>4.4690000000000003</v>
      </c>
      <c r="H25" s="2">
        <v>28</v>
      </c>
      <c r="I25" s="12">
        <v>175</v>
      </c>
      <c r="J25" s="2">
        <v>8.6999999999999994E-2</v>
      </c>
      <c r="K25" s="2"/>
      <c r="L25" s="2">
        <v>21</v>
      </c>
      <c r="M25" s="2">
        <v>0.81799999999999995</v>
      </c>
      <c r="N25" s="2">
        <v>16.47</v>
      </c>
      <c r="O25" s="2">
        <v>47.07</v>
      </c>
      <c r="P25" s="2">
        <v>8.49</v>
      </c>
      <c r="Q25" s="4">
        <v>0.87</v>
      </c>
    </row>
    <row r="26" spans="1:17" ht="30" customHeight="1">
      <c r="A26" s="3" t="s">
        <v>63</v>
      </c>
      <c r="B26" s="40" t="s">
        <v>41</v>
      </c>
      <c r="C26" s="40"/>
      <c r="D26" s="29" t="s">
        <v>42</v>
      </c>
      <c r="E26" s="26">
        <v>2</v>
      </c>
      <c r="F26" s="2">
        <v>0.2</v>
      </c>
      <c r="G26" s="2">
        <v>0.1</v>
      </c>
      <c r="H26" s="2">
        <v>13.9</v>
      </c>
      <c r="I26" s="12">
        <v>57</v>
      </c>
      <c r="J26" s="2">
        <v>0</v>
      </c>
      <c r="K26" s="2">
        <v>1.1200000000000001</v>
      </c>
      <c r="L26" s="2">
        <v>0</v>
      </c>
      <c r="M26" s="2">
        <v>0.01</v>
      </c>
      <c r="N26" s="2">
        <v>2.86</v>
      </c>
      <c r="O26" s="2">
        <v>1.34</v>
      </c>
      <c r="P26" s="2">
        <v>0.73</v>
      </c>
      <c r="Q26" s="4">
        <v>0.08</v>
      </c>
    </row>
    <row r="27" spans="1:17">
      <c r="A27" s="3"/>
      <c r="B27" s="34" t="s">
        <v>19</v>
      </c>
      <c r="C27" s="35"/>
      <c r="D27" s="1">
        <v>20</v>
      </c>
      <c r="E27" s="1">
        <v>1.61</v>
      </c>
      <c r="F27" s="2">
        <v>1.3</v>
      </c>
      <c r="G27" s="2">
        <v>0.2</v>
      </c>
      <c r="H27" s="2">
        <v>7</v>
      </c>
      <c r="I27" s="12">
        <v>35</v>
      </c>
      <c r="J27" s="2">
        <v>0.02</v>
      </c>
      <c r="K27" s="2">
        <v>0</v>
      </c>
      <c r="L27" s="2">
        <v>0</v>
      </c>
      <c r="M27" s="2">
        <v>0.2</v>
      </c>
      <c r="N27" s="2">
        <v>4.7</v>
      </c>
      <c r="O27" s="2">
        <v>21.1</v>
      </c>
      <c r="P27" s="2">
        <v>6.3</v>
      </c>
      <c r="Q27" s="4">
        <v>0.52</v>
      </c>
    </row>
    <row r="28" spans="1:17">
      <c r="A28" s="3"/>
      <c r="B28" s="34" t="s">
        <v>20</v>
      </c>
      <c r="C28" s="35"/>
      <c r="D28" s="1">
        <v>30</v>
      </c>
      <c r="E28" s="26">
        <v>1.71</v>
      </c>
      <c r="F28" s="2">
        <v>2.2799999999999998</v>
      </c>
      <c r="G28" s="2">
        <v>0.24</v>
      </c>
      <c r="H28" s="2">
        <v>14.76</v>
      </c>
      <c r="I28" s="12">
        <v>71</v>
      </c>
      <c r="J28" s="2">
        <v>3.3000000000000002E-2</v>
      </c>
      <c r="K28" s="2"/>
      <c r="L28" s="2"/>
      <c r="M28" s="2">
        <v>0.33</v>
      </c>
      <c r="N28" s="2">
        <v>6</v>
      </c>
      <c r="O28" s="2">
        <v>19.5</v>
      </c>
      <c r="P28" s="2">
        <v>4.2</v>
      </c>
      <c r="Q28" s="4">
        <v>0.33</v>
      </c>
    </row>
    <row r="29" spans="1:17" ht="15.75" thickBot="1">
      <c r="A29" s="41" t="s">
        <v>22</v>
      </c>
      <c r="B29" s="42"/>
      <c r="C29" s="43"/>
      <c r="D29" s="5"/>
      <c r="E29" s="27">
        <f t="shared" ref="E29:Q29" si="2">SUM(E23:E28)</f>
        <v>51.85</v>
      </c>
      <c r="F29" s="6">
        <f t="shared" si="2"/>
        <v>19.351000000000003</v>
      </c>
      <c r="G29" s="6">
        <f t="shared" si="2"/>
        <v>23.458000000000002</v>
      </c>
      <c r="H29" s="6">
        <f t="shared" si="2"/>
        <v>78.966999999999999</v>
      </c>
      <c r="I29" s="13">
        <f t="shared" si="2"/>
        <v>605</v>
      </c>
      <c r="J29" s="6">
        <f t="shared" si="2"/>
        <v>0.18099999999999999</v>
      </c>
      <c r="K29" s="6">
        <f t="shared" si="2"/>
        <v>9.0219999999999985</v>
      </c>
      <c r="L29" s="6">
        <f t="shared" si="2"/>
        <v>21</v>
      </c>
      <c r="M29" s="6">
        <f t="shared" si="2"/>
        <v>4.4630000000000001</v>
      </c>
      <c r="N29" s="6">
        <f t="shared" si="2"/>
        <v>57.838999999999999</v>
      </c>
      <c r="O29" s="6">
        <f t="shared" si="2"/>
        <v>241.517</v>
      </c>
      <c r="P29" s="6">
        <f t="shared" si="2"/>
        <v>49.235999999999997</v>
      </c>
      <c r="Q29" s="7">
        <f t="shared" si="2"/>
        <v>4.4649999999999999</v>
      </c>
    </row>
    <row r="30" spans="1:17" ht="15.75" thickBot="1">
      <c r="A30" s="44" t="s">
        <v>34</v>
      </c>
      <c r="B30" s="45"/>
      <c r="C30" s="45"/>
      <c r="D30" s="45"/>
      <c r="E30" s="45"/>
      <c r="F30" s="45"/>
      <c r="G30" s="45"/>
      <c r="H30" s="45"/>
      <c r="I30" s="45"/>
      <c r="J30" s="45"/>
      <c r="K30" s="45"/>
      <c r="L30" s="45"/>
      <c r="M30" s="45"/>
      <c r="N30" s="45"/>
      <c r="O30" s="45"/>
      <c r="P30" s="45"/>
      <c r="Q30" s="46"/>
    </row>
    <row r="31" spans="1:17" ht="29.25" customHeight="1">
      <c r="A31" s="14"/>
      <c r="B31" s="60" t="s">
        <v>77</v>
      </c>
      <c r="C31" s="60"/>
      <c r="D31" s="15">
        <v>60</v>
      </c>
      <c r="E31" s="15">
        <v>3.84</v>
      </c>
      <c r="F31" s="16">
        <v>0.48</v>
      </c>
      <c r="G31" s="16">
        <v>0.06</v>
      </c>
      <c r="H31" s="16">
        <v>1.02</v>
      </c>
      <c r="I31" s="17">
        <v>8</v>
      </c>
      <c r="J31" s="16">
        <v>1.2E-2</v>
      </c>
      <c r="K31" s="16">
        <v>3</v>
      </c>
      <c r="L31" s="16"/>
      <c r="M31" s="16">
        <v>0.06</v>
      </c>
      <c r="N31" s="16">
        <v>13.8</v>
      </c>
      <c r="O31" s="16">
        <v>14.4</v>
      </c>
      <c r="P31" s="16">
        <v>8.4</v>
      </c>
      <c r="Q31" s="18">
        <v>0.36</v>
      </c>
    </row>
    <row r="32" spans="1:17" ht="31.5" customHeight="1">
      <c r="A32" s="3" t="s">
        <v>60</v>
      </c>
      <c r="B32" s="40" t="s">
        <v>78</v>
      </c>
      <c r="C32" s="40"/>
      <c r="D32" s="1">
        <v>150</v>
      </c>
      <c r="E32" s="1" t="s">
        <v>79</v>
      </c>
      <c r="F32" s="2">
        <v>14.53</v>
      </c>
      <c r="G32" s="2">
        <v>19.21</v>
      </c>
      <c r="H32" s="2">
        <v>40.69</v>
      </c>
      <c r="I32" s="12">
        <v>408</v>
      </c>
      <c r="J32" s="2">
        <v>0.27</v>
      </c>
      <c r="K32" s="2">
        <v>36.735999999999997</v>
      </c>
      <c r="L32" s="2">
        <v>23.6</v>
      </c>
      <c r="M32" s="2">
        <v>5.1529999999999996</v>
      </c>
      <c r="N32" s="2">
        <v>35.377000000000002</v>
      </c>
      <c r="O32" s="2">
        <v>202.77699999999999</v>
      </c>
      <c r="P32" s="2">
        <v>52.789000000000001</v>
      </c>
      <c r="Q32" s="4">
        <v>2.4689999999999999</v>
      </c>
    </row>
    <row r="33" spans="1:17" ht="28.5" customHeight="1">
      <c r="A33" s="3" t="s">
        <v>63</v>
      </c>
      <c r="B33" s="40" t="s">
        <v>41</v>
      </c>
      <c r="C33" s="40"/>
      <c r="D33" s="29" t="s">
        <v>42</v>
      </c>
      <c r="E33" s="26">
        <v>2</v>
      </c>
      <c r="F33" s="2">
        <v>0.2</v>
      </c>
      <c r="G33" s="2">
        <v>0.1</v>
      </c>
      <c r="H33" s="2">
        <v>13.9</v>
      </c>
      <c r="I33" s="12">
        <v>57</v>
      </c>
      <c r="J33" s="2">
        <v>0</v>
      </c>
      <c r="K33" s="2">
        <v>1.1200000000000001</v>
      </c>
      <c r="L33" s="2">
        <v>0</v>
      </c>
      <c r="M33" s="2">
        <v>0.01</v>
      </c>
      <c r="N33" s="2">
        <v>2.86</v>
      </c>
      <c r="O33" s="2">
        <v>1.34</v>
      </c>
      <c r="P33" s="2">
        <v>0.73</v>
      </c>
      <c r="Q33" s="4">
        <v>0.08</v>
      </c>
    </row>
    <row r="34" spans="1:17">
      <c r="A34" s="3"/>
      <c r="B34" s="36" t="s">
        <v>19</v>
      </c>
      <c r="C34" s="36"/>
      <c r="D34" s="1">
        <v>20</v>
      </c>
      <c r="E34" s="1">
        <v>1.61</v>
      </c>
      <c r="F34" s="2">
        <v>1.3</v>
      </c>
      <c r="G34" s="2">
        <v>0.2</v>
      </c>
      <c r="H34" s="2">
        <v>7</v>
      </c>
      <c r="I34" s="12">
        <v>35</v>
      </c>
      <c r="J34" s="2">
        <v>0.02</v>
      </c>
      <c r="K34" s="2">
        <v>0</v>
      </c>
      <c r="L34" s="2">
        <v>0</v>
      </c>
      <c r="M34" s="2">
        <v>0.2</v>
      </c>
      <c r="N34" s="2">
        <v>4.7</v>
      </c>
      <c r="O34" s="2">
        <v>21.1</v>
      </c>
      <c r="P34" s="2">
        <v>6.3</v>
      </c>
      <c r="Q34" s="4">
        <v>0.52</v>
      </c>
    </row>
    <row r="35" spans="1:17">
      <c r="A35" s="3"/>
      <c r="B35" s="36" t="s">
        <v>20</v>
      </c>
      <c r="C35" s="36"/>
      <c r="D35" s="1">
        <v>30</v>
      </c>
      <c r="E35" s="26">
        <v>1.71</v>
      </c>
      <c r="F35" s="2">
        <v>2.2799999999999998</v>
      </c>
      <c r="G35" s="2">
        <v>0.24</v>
      </c>
      <c r="H35" s="2">
        <v>14.76</v>
      </c>
      <c r="I35" s="12">
        <v>71</v>
      </c>
      <c r="J35" s="2">
        <v>3.3000000000000002E-2</v>
      </c>
      <c r="K35" s="2"/>
      <c r="L35" s="2"/>
      <c r="M35" s="2">
        <v>0.33</v>
      </c>
      <c r="N35" s="2">
        <v>6</v>
      </c>
      <c r="O35" s="2">
        <v>19.5</v>
      </c>
      <c r="P35" s="2">
        <v>4.2</v>
      </c>
      <c r="Q35" s="4">
        <v>0.33</v>
      </c>
    </row>
    <row r="36" spans="1:17" ht="15.75" thickBot="1">
      <c r="A36" s="56" t="s">
        <v>22</v>
      </c>
      <c r="B36" s="57"/>
      <c r="C36" s="57"/>
      <c r="D36" s="5"/>
      <c r="E36" s="30">
        <f t="shared" ref="E36:Q36" si="3">SUM(E31:E35)</f>
        <v>9.16</v>
      </c>
      <c r="F36" s="6">
        <f t="shared" si="3"/>
        <v>18.79</v>
      </c>
      <c r="G36" s="6">
        <f t="shared" si="3"/>
        <v>19.809999999999999</v>
      </c>
      <c r="H36" s="6">
        <f t="shared" si="3"/>
        <v>77.37</v>
      </c>
      <c r="I36" s="13">
        <f t="shared" si="3"/>
        <v>579</v>
      </c>
      <c r="J36" s="6">
        <f t="shared" si="3"/>
        <v>0.33500000000000008</v>
      </c>
      <c r="K36" s="6">
        <f t="shared" si="3"/>
        <v>40.855999999999995</v>
      </c>
      <c r="L36" s="6">
        <f t="shared" si="3"/>
        <v>23.6</v>
      </c>
      <c r="M36" s="6">
        <f t="shared" si="3"/>
        <v>5.7529999999999992</v>
      </c>
      <c r="N36" s="6">
        <f t="shared" si="3"/>
        <v>62.737000000000009</v>
      </c>
      <c r="O36" s="6">
        <f t="shared" si="3"/>
        <v>259.11699999999996</v>
      </c>
      <c r="P36" s="6">
        <f t="shared" si="3"/>
        <v>72.418999999999997</v>
      </c>
      <c r="Q36" s="7">
        <f t="shared" si="3"/>
        <v>3.7589999999999999</v>
      </c>
    </row>
    <row r="37" spans="1:17" ht="15.75" thickBot="1">
      <c r="A37" s="53" t="s">
        <v>38</v>
      </c>
      <c r="B37" s="54"/>
      <c r="C37" s="54"/>
      <c r="D37" s="54"/>
      <c r="E37" s="54"/>
      <c r="F37" s="54"/>
      <c r="G37" s="54"/>
      <c r="H37" s="54"/>
      <c r="I37" s="54"/>
      <c r="J37" s="54"/>
      <c r="K37" s="54"/>
      <c r="L37" s="54"/>
      <c r="M37" s="54"/>
      <c r="N37" s="54"/>
      <c r="O37" s="54"/>
      <c r="P37" s="54"/>
      <c r="Q37" s="55"/>
    </row>
    <row r="38" spans="1:17">
      <c r="A38" s="14"/>
      <c r="B38" s="49" t="s">
        <v>16</v>
      </c>
      <c r="C38" s="49"/>
      <c r="D38" s="15">
        <v>60</v>
      </c>
      <c r="E38" s="15">
        <v>5.07</v>
      </c>
      <c r="F38" s="16">
        <v>0.66</v>
      </c>
      <c r="G38" s="16">
        <v>0.12</v>
      </c>
      <c r="H38" s="16">
        <v>2.2799999999999998</v>
      </c>
      <c r="I38" s="17">
        <v>14</v>
      </c>
      <c r="J38" s="16">
        <v>3.5999999999999997E-2</v>
      </c>
      <c r="K38" s="16">
        <v>15</v>
      </c>
      <c r="L38" s="16"/>
      <c r="M38" s="16">
        <v>0.42</v>
      </c>
      <c r="N38" s="16">
        <v>8.4</v>
      </c>
      <c r="O38" s="16">
        <v>15.6</v>
      </c>
      <c r="P38" s="16">
        <v>12</v>
      </c>
      <c r="Q38" s="18">
        <v>0.54</v>
      </c>
    </row>
    <row r="39" spans="1:17" ht="15" customHeight="1">
      <c r="A39" s="3" t="s">
        <v>62</v>
      </c>
      <c r="B39" s="40" t="s">
        <v>40</v>
      </c>
      <c r="C39" s="40"/>
      <c r="D39" s="1">
        <v>150</v>
      </c>
      <c r="E39" s="1">
        <v>7.41</v>
      </c>
      <c r="F39" s="2">
        <v>3.67</v>
      </c>
      <c r="G39" s="2">
        <v>4.9000000000000004</v>
      </c>
      <c r="H39" s="2">
        <v>28.3</v>
      </c>
      <c r="I39" s="12">
        <v>172</v>
      </c>
      <c r="J39" s="2" t="s">
        <v>43</v>
      </c>
      <c r="K39" s="2"/>
      <c r="L39" s="2">
        <v>39.9</v>
      </c>
      <c r="M39" s="2">
        <v>0.27</v>
      </c>
      <c r="N39" s="2">
        <v>4.95</v>
      </c>
      <c r="O39" s="2">
        <v>82.35</v>
      </c>
      <c r="P39" s="2">
        <v>27</v>
      </c>
      <c r="Q39" s="4">
        <v>0.54</v>
      </c>
    </row>
    <row r="40" spans="1:17" ht="15" customHeight="1">
      <c r="A40" s="19" t="s">
        <v>70</v>
      </c>
      <c r="B40" s="58" t="s">
        <v>69</v>
      </c>
      <c r="C40" s="59"/>
      <c r="D40" s="20" t="s">
        <v>80</v>
      </c>
      <c r="E40" s="20">
        <v>34.159999999999997</v>
      </c>
      <c r="F40" s="21">
        <v>15.7</v>
      </c>
      <c r="G40" s="21">
        <v>26</v>
      </c>
      <c r="H40" s="21">
        <v>19.899999999999999</v>
      </c>
      <c r="I40" s="23">
        <v>377</v>
      </c>
      <c r="J40" s="21">
        <v>6.4000000000000001E-2</v>
      </c>
      <c r="K40" s="21">
        <v>0.62</v>
      </c>
      <c r="L40" s="21">
        <v>34.270000000000003</v>
      </c>
      <c r="M40" s="21">
        <v>5.7990000000000004</v>
      </c>
      <c r="N40" s="21">
        <v>13.38</v>
      </c>
      <c r="O40" s="21">
        <v>33.17</v>
      </c>
      <c r="P40" s="21">
        <v>1.34</v>
      </c>
      <c r="Q40" s="22">
        <v>1.87</v>
      </c>
    </row>
    <row r="41" spans="1:17" ht="29.25" customHeight="1">
      <c r="A41" s="3" t="s">
        <v>57</v>
      </c>
      <c r="B41" s="38" t="s">
        <v>32</v>
      </c>
      <c r="C41" s="39"/>
      <c r="D41" s="1" t="s">
        <v>33</v>
      </c>
      <c r="E41" s="1">
        <v>1.89</v>
      </c>
      <c r="F41" s="2">
        <v>0.2</v>
      </c>
      <c r="G41" s="2"/>
      <c r="H41" s="2">
        <v>13.7</v>
      </c>
      <c r="I41" s="12">
        <v>56</v>
      </c>
      <c r="J41" s="2">
        <v>8.0000000000000002E-3</v>
      </c>
      <c r="K41" s="2">
        <v>3.75</v>
      </c>
      <c r="L41" s="2"/>
      <c r="M41" s="2">
        <v>7.4999999999999997E-2</v>
      </c>
      <c r="N41" s="2">
        <v>9.9700000000000006</v>
      </c>
      <c r="O41" s="2">
        <v>7.5</v>
      </c>
      <c r="P41" s="2">
        <v>6.5</v>
      </c>
      <c r="Q41" s="4">
        <v>0.19700000000000001</v>
      </c>
    </row>
    <row r="42" spans="1:17">
      <c r="A42" s="3"/>
      <c r="B42" s="34" t="s">
        <v>19</v>
      </c>
      <c r="C42" s="35"/>
      <c r="D42" s="1">
        <v>20</v>
      </c>
      <c r="E42" s="1">
        <v>1.61</v>
      </c>
      <c r="F42" s="2">
        <v>1.3</v>
      </c>
      <c r="G42" s="2">
        <v>0.2</v>
      </c>
      <c r="H42" s="2">
        <v>7</v>
      </c>
      <c r="I42" s="12">
        <v>35</v>
      </c>
      <c r="J42" s="2">
        <v>0.02</v>
      </c>
      <c r="K42" s="2">
        <v>0</v>
      </c>
      <c r="L42" s="2">
        <v>0</v>
      </c>
      <c r="M42" s="2">
        <v>0.2</v>
      </c>
      <c r="N42" s="2">
        <v>4.7</v>
      </c>
      <c r="O42" s="2">
        <v>21.1</v>
      </c>
      <c r="P42" s="2">
        <v>6.3</v>
      </c>
      <c r="Q42" s="4">
        <v>0.52</v>
      </c>
    </row>
    <row r="43" spans="1:17">
      <c r="A43" s="3"/>
      <c r="B43" s="34" t="s">
        <v>20</v>
      </c>
      <c r="C43" s="35"/>
      <c r="D43" s="1">
        <v>30</v>
      </c>
      <c r="E43" s="26">
        <v>1.71</v>
      </c>
      <c r="F43" s="2">
        <v>2.2799999999999998</v>
      </c>
      <c r="G43" s="2">
        <v>0.24</v>
      </c>
      <c r="H43" s="2">
        <v>14.76</v>
      </c>
      <c r="I43" s="12">
        <v>71</v>
      </c>
      <c r="J43" s="2">
        <v>3.3000000000000002E-2</v>
      </c>
      <c r="K43" s="2"/>
      <c r="L43" s="2"/>
      <c r="M43" s="2">
        <v>0.33</v>
      </c>
      <c r="N43" s="2">
        <v>6</v>
      </c>
      <c r="O43" s="2">
        <v>19.5</v>
      </c>
      <c r="P43" s="2">
        <v>4.2</v>
      </c>
      <c r="Q43" s="4">
        <v>0.33</v>
      </c>
    </row>
    <row r="44" spans="1:17" ht="15.75" thickBot="1">
      <c r="A44" s="41" t="s">
        <v>22</v>
      </c>
      <c r="B44" s="42"/>
      <c r="C44" s="43"/>
      <c r="D44" s="5"/>
      <c r="E44" s="27">
        <f t="shared" ref="E44:Q44" si="4">SUM(E38:E43)</f>
        <v>51.85</v>
      </c>
      <c r="F44" s="6">
        <f t="shared" si="4"/>
        <v>23.810000000000002</v>
      </c>
      <c r="G44" s="6">
        <f t="shared" si="4"/>
        <v>31.459999999999997</v>
      </c>
      <c r="H44" s="6">
        <f t="shared" si="4"/>
        <v>85.940000000000012</v>
      </c>
      <c r="I44" s="13">
        <f t="shared" si="4"/>
        <v>725</v>
      </c>
      <c r="J44" s="6">
        <f t="shared" si="4"/>
        <v>0.161</v>
      </c>
      <c r="K44" s="6">
        <f t="shared" si="4"/>
        <v>19.369999999999997</v>
      </c>
      <c r="L44" s="6">
        <f t="shared" si="4"/>
        <v>74.17</v>
      </c>
      <c r="M44" s="6">
        <f t="shared" si="4"/>
        <v>7.0940000000000012</v>
      </c>
      <c r="N44" s="6">
        <f t="shared" si="4"/>
        <v>47.400000000000006</v>
      </c>
      <c r="O44" s="6">
        <f t="shared" si="4"/>
        <v>179.22</v>
      </c>
      <c r="P44" s="6">
        <f t="shared" si="4"/>
        <v>57.34</v>
      </c>
      <c r="Q44" s="7">
        <f t="shared" si="4"/>
        <v>3.9970000000000003</v>
      </c>
    </row>
    <row r="45" spans="1:17" ht="15.75" thickBot="1">
      <c r="A45" s="44" t="s">
        <v>44</v>
      </c>
      <c r="B45" s="45"/>
      <c r="C45" s="45"/>
      <c r="D45" s="45"/>
      <c r="E45" s="45"/>
      <c r="F45" s="45"/>
      <c r="G45" s="45"/>
      <c r="H45" s="45"/>
      <c r="I45" s="45"/>
      <c r="J45" s="45"/>
      <c r="K45" s="45"/>
      <c r="L45" s="45"/>
      <c r="M45" s="45"/>
      <c r="N45" s="45"/>
      <c r="O45" s="45"/>
      <c r="P45" s="45"/>
      <c r="Q45" s="46"/>
    </row>
    <row r="46" spans="1:17" ht="30.75" customHeight="1">
      <c r="A46" s="14"/>
      <c r="B46" s="49" t="s">
        <v>24</v>
      </c>
      <c r="C46" s="49"/>
      <c r="D46" s="15">
        <v>100</v>
      </c>
      <c r="E46" s="28">
        <v>8.98</v>
      </c>
      <c r="F46" s="16">
        <v>0.36</v>
      </c>
      <c r="G46" s="16">
        <v>0.48</v>
      </c>
      <c r="H46" s="16">
        <v>10.320000000000002</v>
      </c>
      <c r="I46" s="16">
        <v>48</v>
      </c>
      <c r="J46" s="16">
        <v>3.6000000000000004E-2</v>
      </c>
      <c r="K46" s="16">
        <v>12</v>
      </c>
      <c r="L46" s="16">
        <v>0</v>
      </c>
      <c r="M46" s="16">
        <v>0.24</v>
      </c>
      <c r="N46" s="16">
        <v>19.200000000000003</v>
      </c>
      <c r="O46" s="16">
        <v>13.2</v>
      </c>
      <c r="P46" s="16">
        <v>10.8</v>
      </c>
      <c r="Q46" s="18">
        <v>2.64</v>
      </c>
    </row>
    <row r="47" spans="1:17" ht="45" customHeight="1">
      <c r="A47" s="31"/>
      <c r="B47" s="40" t="s">
        <v>82</v>
      </c>
      <c r="C47" s="40"/>
      <c r="D47" s="1">
        <v>60</v>
      </c>
      <c r="E47" s="1">
        <v>1.71</v>
      </c>
      <c r="F47" s="2">
        <v>0.93300000000000005</v>
      </c>
      <c r="G47" s="2">
        <v>3.0510000000000002</v>
      </c>
      <c r="H47" s="2">
        <v>5.641</v>
      </c>
      <c r="I47" s="12">
        <v>54</v>
      </c>
      <c r="J47" s="2">
        <v>1.7999999999999999E-2</v>
      </c>
      <c r="K47" s="2">
        <v>21.684000000000001</v>
      </c>
      <c r="L47" s="2"/>
      <c r="M47" s="2">
        <v>1.3919999999999999</v>
      </c>
      <c r="N47" s="2">
        <v>25.623999999999999</v>
      </c>
      <c r="O47" s="2">
        <v>18.315999999999999</v>
      </c>
      <c r="P47" s="2">
        <v>9.9489999999999998</v>
      </c>
      <c r="Q47" s="2">
        <v>0.34499999999999997</v>
      </c>
    </row>
    <row r="48" spans="1:17">
      <c r="A48" s="3" t="s">
        <v>65</v>
      </c>
      <c r="B48" s="38" t="s">
        <v>46</v>
      </c>
      <c r="C48" s="39"/>
      <c r="D48" s="1" t="s">
        <v>79</v>
      </c>
      <c r="E48" s="1">
        <v>37.56</v>
      </c>
      <c r="F48" s="2">
        <v>14.8</v>
      </c>
      <c r="G48" s="2">
        <v>15</v>
      </c>
      <c r="H48" s="2">
        <v>36</v>
      </c>
      <c r="I48" s="12">
        <v>338</v>
      </c>
      <c r="J48" s="2">
        <v>0.156</v>
      </c>
      <c r="K48" s="2">
        <v>2.4910000000000001</v>
      </c>
      <c r="L48" s="2">
        <v>21.855</v>
      </c>
      <c r="M48" s="2">
        <v>1.258</v>
      </c>
      <c r="N48" s="2">
        <v>34.805999999999997</v>
      </c>
      <c r="O48" s="2">
        <v>191.434</v>
      </c>
      <c r="P48" s="2">
        <v>26.89</v>
      </c>
      <c r="Q48" s="4">
        <v>2.2389999999999999</v>
      </c>
    </row>
    <row r="49" spans="1:17" ht="15" customHeight="1">
      <c r="A49" s="3" t="s">
        <v>57</v>
      </c>
      <c r="B49" s="38" t="s">
        <v>32</v>
      </c>
      <c r="C49" s="39"/>
      <c r="D49" s="1" t="s">
        <v>33</v>
      </c>
      <c r="E49" s="1">
        <v>1.89</v>
      </c>
      <c r="F49" s="2">
        <v>0.2</v>
      </c>
      <c r="G49" s="2"/>
      <c r="H49" s="2">
        <v>13.7</v>
      </c>
      <c r="I49" s="12">
        <v>56</v>
      </c>
      <c r="J49" s="2">
        <v>8.0000000000000002E-3</v>
      </c>
      <c r="K49" s="2">
        <v>3.75</v>
      </c>
      <c r="L49" s="2"/>
      <c r="M49" s="2">
        <v>7.4999999999999997E-2</v>
      </c>
      <c r="N49" s="2">
        <v>9.9700000000000006</v>
      </c>
      <c r="O49" s="2">
        <v>7.5</v>
      </c>
      <c r="P49" s="2">
        <v>6.5</v>
      </c>
      <c r="Q49" s="4">
        <v>0.19700000000000001</v>
      </c>
    </row>
    <row r="50" spans="1:17">
      <c r="A50" s="3"/>
      <c r="B50" s="34" t="s">
        <v>20</v>
      </c>
      <c r="C50" s="35"/>
      <c r="D50" s="1">
        <v>30</v>
      </c>
      <c r="E50" s="26">
        <v>1.71</v>
      </c>
      <c r="F50" s="2">
        <v>2.2799999999999998</v>
      </c>
      <c r="G50" s="2">
        <v>0.24</v>
      </c>
      <c r="H50" s="2">
        <v>14.76</v>
      </c>
      <c r="I50" s="12">
        <v>71</v>
      </c>
      <c r="J50" s="2">
        <v>3.3000000000000002E-2</v>
      </c>
      <c r="K50" s="2"/>
      <c r="L50" s="2"/>
      <c r="M50" s="2">
        <v>0.33</v>
      </c>
      <c r="N50" s="2">
        <v>6</v>
      </c>
      <c r="O50" s="2">
        <v>19.5</v>
      </c>
      <c r="P50" s="2">
        <v>4.2</v>
      </c>
      <c r="Q50" s="4">
        <v>0.33</v>
      </c>
    </row>
    <row r="51" spans="1:17" ht="15.75" thickBot="1">
      <c r="A51" s="41" t="s">
        <v>22</v>
      </c>
      <c r="B51" s="42"/>
      <c r="C51" s="43"/>
      <c r="D51" s="5"/>
      <c r="E51" s="30">
        <f t="shared" ref="E51:Q51" si="5">SUM(E46:E50)</f>
        <v>51.85</v>
      </c>
      <c r="F51" s="6">
        <f t="shared" si="5"/>
        <v>18.573</v>
      </c>
      <c r="G51" s="6">
        <f t="shared" si="5"/>
        <v>18.770999999999997</v>
      </c>
      <c r="H51" s="6">
        <f t="shared" si="5"/>
        <v>80.421000000000006</v>
      </c>
      <c r="I51" s="13">
        <f t="shared" si="5"/>
        <v>567</v>
      </c>
      <c r="J51" s="6">
        <f t="shared" si="5"/>
        <v>0.251</v>
      </c>
      <c r="K51" s="6">
        <f t="shared" si="5"/>
        <v>39.924999999999997</v>
      </c>
      <c r="L51" s="6">
        <f t="shared" si="5"/>
        <v>21.855</v>
      </c>
      <c r="M51" s="6">
        <f t="shared" si="5"/>
        <v>3.2949999999999999</v>
      </c>
      <c r="N51" s="6">
        <f t="shared" si="5"/>
        <v>95.6</v>
      </c>
      <c r="O51" s="6">
        <f t="shared" si="5"/>
        <v>249.95</v>
      </c>
      <c r="P51" s="6">
        <f t="shared" si="5"/>
        <v>58.339000000000006</v>
      </c>
      <c r="Q51" s="7">
        <f t="shared" si="5"/>
        <v>5.7510000000000003</v>
      </c>
    </row>
    <row r="52" spans="1:17">
      <c r="A52" s="50" t="s">
        <v>47</v>
      </c>
      <c r="B52" s="51"/>
      <c r="C52" s="51"/>
      <c r="D52" s="51"/>
      <c r="E52" s="51"/>
      <c r="F52" s="51"/>
      <c r="G52" s="51"/>
      <c r="H52" s="51"/>
      <c r="I52" s="51"/>
      <c r="J52" s="51"/>
      <c r="K52" s="51"/>
      <c r="L52" s="51"/>
      <c r="M52" s="51"/>
      <c r="N52" s="51"/>
      <c r="O52" s="51"/>
      <c r="P52" s="51"/>
      <c r="Q52" s="52"/>
    </row>
    <row r="53" spans="1:17" ht="15.75" thickBot="1">
      <c r="A53" s="44" t="s">
        <v>15</v>
      </c>
      <c r="B53" s="45"/>
      <c r="C53" s="45"/>
      <c r="D53" s="45"/>
      <c r="E53" s="45"/>
      <c r="F53" s="45"/>
      <c r="G53" s="45"/>
      <c r="H53" s="45"/>
      <c r="I53" s="45"/>
      <c r="J53" s="45"/>
      <c r="K53" s="45"/>
      <c r="L53" s="45"/>
      <c r="M53" s="45"/>
      <c r="N53" s="45"/>
      <c r="O53" s="45"/>
      <c r="P53" s="45"/>
      <c r="Q53" s="46"/>
    </row>
    <row r="54" spans="1:17">
      <c r="A54" s="14"/>
      <c r="B54" s="49" t="s">
        <v>81</v>
      </c>
      <c r="C54" s="49"/>
      <c r="D54" s="15">
        <v>100</v>
      </c>
      <c r="E54" s="28">
        <v>10.52</v>
      </c>
      <c r="F54" s="16">
        <v>0.36</v>
      </c>
      <c r="G54" s="16">
        <v>0.48</v>
      </c>
      <c r="H54" s="16">
        <v>10.320000000000002</v>
      </c>
      <c r="I54" s="16">
        <v>48</v>
      </c>
      <c r="J54" s="16">
        <v>3.6000000000000004E-2</v>
      </c>
      <c r="K54" s="16">
        <v>12</v>
      </c>
      <c r="L54" s="16">
        <v>0</v>
      </c>
      <c r="M54" s="16">
        <v>0.24</v>
      </c>
      <c r="N54" s="16">
        <v>19.200000000000003</v>
      </c>
      <c r="O54" s="16">
        <v>13.2</v>
      </c>
      <c r="P54" s="16">
        <v>10.8</v>
      </c>
      <c r="Q54" s="18">
        <v>2.64</v>
      </c>
    </row>
    <row r="55" spans="1:17" ht="47.25" customHeight="1">
      <c r="A55" s="31" t="s">
        <v>54</v>
      </c>
      <c r="B55" s="40" t="s">
        <v>28</v>
      </c>
      <c r="C55" s="40"/>
      <c r="D55" s="1">
        <v>60</v>
      </c>
      <c r="E55" s="1">
        <v>2.33</v>
      </c>
      <c r="F55" s="2">
        <v>0.93300000000000005</v>
      </c>
      <c r="G55" s="2">
        <v>3.0510000000000002</v>
      </c>
      <c r="H55" s="2">
        <v>5.641</v>
      </c>
      <c r="I55" s="12">
        <v>54</v>
      </c>
      <c r="J55" s="2">
        <v>1.7999999999999999E-2</v>
      </c>
      <c r="K55" s="2">
        <v>21.684000000000001</v>
      </c>
      <c r="L55" s="2"/>
      <c r="M55" s="2">
        <v>1.3919999999999999</v>
      </c>
      <c r="N55" s="2">
        <v>25.623999999999999</v>
      </c>
      <c r="O55" s="2">
        <v>18.315999999999999</v>
      </c>
      <c r="P55" s="2">
        <v>9.9489999999999998</v>
      </c>
      <c r="Q55" s="2">
        <v>0.34499999999999997</v>
      </c>
    </row>
    <row r="56" spans="1:17" ht="15" customHeight="1">
      <c r="A56" s="3" t="s">
        <v>52</v>
      </c>
      <c r="B56" s="38" t="s">
        <v>17</v>
      </c>
      <c r="C56" s="39"/>
      <c r="D56" s="1">
        <v>150</v>
      </c>
      <c r="E56" s="1">
        <v>6.43</v>
      </c>
      <c r="F56" s="2">
        <v>3.6</v>
      </c>
      <c r="G56" s="2">
        <v>7</v>
      </c>
      <c r="H56" s="2">
        <v>29</v>
      </c>
      <c r="I56" s="12">
        <v>193</v>
      </c>
      <c r="J56" s="2">
        <v>0.29199999999999998</v>
      </c>
      <c r="K56" s="2"/>
      <c r="L56" s="2">
        <v>41</v>
      </c>
      <c r="M56" s="2">
        <v>0.51800000000000002</v>
      </c>
      <c r="N56" s="2">
        <v>27.352</v>
      </c>
      <c r="O56" s="2">
        <v>180.553</v>
      </c>
      <c r="P56" s="2">
        <v>104.55</v>
      </c>
      <c r="Q56" s="4">
        <v>3.5009999999999999</v>
      </c>
    </row>
    <row r="57" spans="1:17" ht="27.75" customHeight="1">
      <c r="A57" s="3"/>
      <c r="B57" s="38" t="s">
        <v>83</v>
      </c>
      <c r="C57" s="39"/>
      <c r="D57" s="1" t="s">
        <v>84</v>
      </c>
      <c r="E57" s="1">
        <v>21.99</v>
      </c>
      <c r="F57" s="2">
        <v>6.6219999999999999</v>
      </c>
      <c r="G57" s="2">
        <v>9.0239999999999991</v>
      </c>
      <c r="H57" s="2">
        <v>33</v>
      </c>
      <c r="I57" s="12">
        <v>170</v>
      </c>
      <c r="J57" s="2">
        <v>0.29099999999999998</v>
      </c>
      <c r="K57" s="2">
        <v>1.8879999999999999</v>
      </c>
      <c r="L57" s="2">
        <v>21</v>
      </c>
      <c r="M57" s="2">
        <v>0.46800000000000003</v>
      </c>
      <c r="N57" s="2">
        <v>20.632000000000001</v>
      </c>
      <c r="O57" s="2">
        <v>177.928</v>
      </c>
      <c r="P57" s="2">
        <v>104.22</v>
      </c>
      <c r="Q57" s="4">
        <v>3.448</v>
      </c>
    </row>
    <row r="58" spans="1:17" ht="15" customHeight="1">
      <c r="A58" s="3" t="s">
        <v>53</v>
      </c>
      <c r="B58" s="48" t="s">
        <v>18</v>
      </c>
      <c r="C58" s="48"/>
      <c r="D58" s="1">
        <v>200</v>
      </c>
      <c r="E58" s="1">
        <v>7.26</v>
      </c>
      <c r="F58" s="2">
        <v>3.78</v>
      </c>
      <c r="G58" s="2">
        <v>0.67</v>
      </c>
      <c r="H58" s="2">
        <v>21</v>
      </c>
      <c r="I58" s="12">
        <v>105</v>
      </c>
      <c r="J58" s="2">
        <v>0.2</v>
      </c>
      <c r="K58" s="2">
        <v>1.33</v>
      </c>
      <c r="L58" s="2">
        <v>0</v>
      </c>
      <c r="M58" s="2">
        <v>0</v>
      </c>
      <c r="N58" s="2">
        <v>133.33000000000001</v>
      </c>
      <c r="O58" s="2">
        <v>111.11</v>
      </c>
      <c r="P58" s="2">
        <v>25.56</v>
      </c>
      <c r="Q58" s="4">
        <v>2</v>
      </c>
    </row>
    <row r="59" spans="1:17">
      <c r="A59" s="3"/>
      <c r="B59" s="34" t="s">
        <v>19</v>
      </c>
      <c r="C59" s="35"/>
      <c r="D59" s="1">
        <v>20</v>
      </c>
      <c r="E59" s="1">
        <v>1.61</v>
      </c>
      <c r="F59" s="2">
        <v>1.3</v>
      </c>
      <c r="G59" s="2">
        <v>0.2</v>
      </c>
      <c r="H59" s="2">
        <v>7</v>
      </c>
      <c r="I59" s="12">
        <v>35</v>
      </c>
      <c r="J59" s="2">
        <v>0.02</v>
      </c>
      <c r="K59" s="2">
        <v>0</v>
      </c>
      <c r="L59" s="2">
        <v>0</v>
      </c>
      <c r="M59" s="2">
        <v>0.2</v>
      </c>
      <c r="N59" s="2">
        <v>4.7</v>
      </c>
      <c r="O59" s="2">
        <v>21.1</v>
      </c>
      <c r="P59" s="2">
        <v>6.3</v>
      </c>
      <c r="Q59" s="4">
        <v>0.52</v>
      </c>
    </row>
    <row r="60" spans="1:17">
      <c r="A60" s="3"/>
      <c r="B60" s="34" t="s">
        <v>20</v>
      </c>
      <c r="C60" s="35"/>
      <c r="D60" s="1">
        <v>30</v>
      </c>
      <c r="E60" s="26">
        <v>1.71</v>
      </c>
      <c r="F60" s="2">
        <v>2.2799999999999998</v>
      </c>
      <c r="G60" s="2">
        <v>0.24</v>
      </c>
      <c r="H60" s="2">
        <v>14.76</v>
      </c>
      <c r="I60" s="12">
        <v>71</v>
      </c>
      <c r="J60" s="2">
        <v>3.3000000000000002E-2</v>
      </c>
      <c r="K60" s="2"/>
      <c r="L60" s="2"/>
      <c r="M60" s="2">
        <v>0.33</v>
      </c>
      <c r="N60" s="2">
        <v>6</v>
      </c>
      <c r="O60" s="2">
        <v>19.5</v>
      </c>
      <c r="P60" s="2">
        <v>4.2</v>
      </c>
      <c r="Q60" s="4">
        <v>0.33</v>
      </c>
    </row>
    <row r="61" spans="1:17" ht="15.75" thickBot="1">
      <c r="A61" s="41" t="s">
        <v>22</v>
      </c>
      <c r="B61" s="42"/>
      <c r="C61" s="43"/>
      <c r="D61" s="5"/>
      <c r="E61" s="27">
        <f t="shared" ref="E61:Q61" si="6">SUM(E54:E60)</f>
        <v>51.849999999999994</v>
      </c>
      <c r="F61" s="6">
        <f t="shared" si="6"/>
        <v>18.875</v>
      </c>
      <c r="G61" s="6">
        <f t="shared" si="6"/>
        <v>20.664999999999999</v>
      </c>
      <c r="H61" s="6">
        <f t="shared" si="6"/>
        <v>120.721</v>
      </c>
      <c r="I61" s="37">
        <f t="shared" si="6"/>
        <v>676</v>
      </c>
      <c r="J61" s="6">
        <f t="shared" si="6"/>
        <v>0.89</v>
      </c>
      <c r="K61" s="6">
        <f t="shared" si="6"/>
        <v>36.901999999999994</v>
      </c>
      <c r="L61" s="6">
        <f t="shared" si="6"/>
        <v>62</v>
      </c>
      <c r="M61" s="6">
        <f t="shared" si="6"/>
        <v>3.1480000000000001</v>
      </c>
      <c r="N61" s="6">
        <f t="shared" si="6"/>
        <v>236.83800000000002</v>
      </c>
      <c r="O61" s="6">
        <f t="shared" si="6"/>
        <v>541.70699999999999</v>
      </c>
      <c r="P61" s="6">
        <f t="shared" si="6"/>
        <v>265.57900000000001</v>
      </c>
      <c r="Q61" s="7">
        <f t="shared" si="6"/>
        <v>12.784000000000001</v>
      </c>
    </row>
    <row r="62" spans="1:17">
      <c r="A62" s="44" t="s">
        <v>23</v>
      </c>
      <c r="B62" s="45"/>
      <c r="C62" s="45"/>
      <c r="D62" s="45"/>
      <c r="E62" s="45"/>
      <c r="F62" s="45"/>
      <c r="G62" s="45"/>
      <c r="H62" s="45"/>
      <c r="I62" s="45"/>
      <c r="J62" s="45"/>
      <c r="K62" s="45"/>
      <c r="L62" s="45"/>
      <c r="M62" s="45"/>
      <c r="N62" s="45"/>
      <c r="O62" s="45"/>
      <c r="P62" s="45"/>
      <c r="Q62" s="46"/>
    </row>
    <row r="63" spans="1:17" ht="29.25" customHeight="1">
      <c r="A63" s="3" t="s">
        <v>64</v>
      </c>
      <c r="B63" s="40" t="s">
        <v>45</v>
      </c>
      <c r="C63" s="40"/>
      <c r="D63" s="1">
        <v>60</v>
      </c>
      <c r="E63" s="1">
        <v>4.83</v>
      </c>
      <c r="F63" s="2">
        <v>0.42</v>
      </c>
      <c r="G63" s="2">
        <v>0.06</v>
      </c>
      <c r="H63" s="2">
        <v>1.1399999999999999</v>
      </c>
      <c r="I63" s="12">
        <v>7</v>
      </c>
      <c r="J63" s="2">
        <v>1.7999999999999999E-2</v>
      </c>
      <c r="K63" s="2">
        <v>4.2</v>
      </c>
      <c r="L63" s="2"/>
      <c r="M63" s="2">
        <v>0.06</v>
      </c>
      <c r="N63" s="2">
        <v>10.199999999999999</v>
      </c>
      <c r="O63" s="2">
        <v>18</v>
      </c>
      <c r="P63" s="2">
        <v>8.4</v>
      </c>
      <c r="Q63" s="4">
        <v>0.3</v>
      </c>
    </row>
    <row r="64" spans="1:17" ht="31.5" customHeight="1">
      <c r="A64" s="3" t="s">
        <v>62</v>
      </c>
      <c r="B64" s="40" t="s">
        <v>40</v>
      </c>
      <c r="C64" s="40"/>
      <c r="D64" s="1">
        <v>150</v>
      </c>
      <c r="E64" s="1">
        <v>7.41</v>
      </c>
      <c r="F64" s="2">
        <v>3.67</v>
      </c>
      <c r="G64" s="2">
        <v>4.9000000000000004</v>
      </c>
      <c r="H64" s="2">
        <v>28.3</v>
      </c>
      <c r="I64" s="12">
        <v>172</v>
      </c>
      <c r="J64" s="2" t="s">
        <v>43</v>
      </c>
      <c r="K64" s="2"/>
      <c r="L64" s="2">
        <v>39.9</v>
      </c>
      <c r="M64" s="2">
        <v>0.27</v>
      </c>
      <c r="N64" s="2">
        <v>4.95</v>
      </c>
      <c r="O64" s="2">
        <v>82.35</v>
      </c>
      <c r="P64" s="2">
        <v>27</v>
      </c>
      <c r="Q64" s="4">
        <v>0.54</v>
      </c>
    </row>
    <row r="65" spans="1:17" ht="28.5" customHeight="1">
      <c r="A65" s="31" t="s">
        <v>61</v>
      </c>
      <c r="B65" s="40" t="s">
        <v>39</v>
      </c>
      <c r="C65" s="40"/>
      <c r="D65" s="1">
        <v>80</v>
      </c>
      <c r="E65" s="1">
        <v>34.4</v>
      </c>
      <c r="F65" s="2">
        <v>11</v>
      </c>
      <c r="G65" s="2">
        <v>13.5</v>
      </c>
      <c r="H65" s="2">
        <v>4.7859999999999996</v>
      </c>
      <c r="I65" s="12">
        <v>185</v>
      </c>
      <c r="J65" s="2">
        <v>8.8999999999999996E-2</v>
      </c>
      <c r="K65" s="2">
        <v>1.8879999999999999</v>
      </c>
      <c r="L65" s="2">
        <v>37.780999999999999</v>
      </c>
      <c r="M65" s="2">
        <v>4.4260000000000002</v>
      </c>
      <c r="N65" s="2">
        <v>19.564</v>
      </c>
      <c r="O65" s="2">
        <v>154.61799999999999</v>
      </c>
      <c r="P65" s="2">
        <v>18.693000000000001</v>
      </c>
      <c r="Q65" s="2">
        <v>1.304</v>
      </c>
    </row>
    <row r="66" spans="1:17" ht="30.75" customHeight="1">
      <c r="A66" s="3" t="s">
        <v>57</v>
      </c>
      <c r="B66" s="38" t="s">
        <v>32</v>
      </c>
      <c r="C66" s="39"/>
      <c r="D66" s="1" t="s">
        <v>33</v>
      </c>
      <c r="E66" s="1">
        <v>1.89</v>
      </c>
      <c r="F66" s="2">
        <v>0.2</v>
      </c>
      <c r="G66" s="2"/>
      <c r="H66" s="2">
        <v>13.7</v>
      </c>
      <c r="I66" s="12">
        <v>56</v>
      </c>
      <c r="J66" s="2">
        <v>8.0000000000000002E-3</v>
      </c>
      <c r="K66" s="2">
        <v>3.75</v>
      </c>
      <c r="L66" s="2"/>
      <c r="M66" s="2">
        <v>7.4999999999999997E-2</v>
      </c>
      <c r="N66" s="2">
        <v>9.9700000000000006</v>
      </c>
      <c r="O66" s="2">
        <v>7.5</v>
      </c>
      <c r="P66" s="2">
        <v>6.5</v>
      </c>
      <c r="Q66" s="4">
        <v>0.19700000000000001</v>
      </c>
    </row>
    <row r="67" spans="1:17">
      <c r="A67" s="3"/>
      <c r="B67" s="34" t="s">
        <v>19</v>
      </c>
      <c r="C67" s="35"/>
      <c r="D67" s="1">
        <v>20</v>
      </c>
      <c r="E67" s="1">
        <v>1.61</v>
      </c>
      <c r="F67" s="2">
        <v>1.3</v>
      </c>
      <c r="G67" s="2">
        <v>0.2</v>
      </c>
      <c r="H67" s="2">
        <v>7</v>
      </c>
      <c r="I67" s="12">
        <v>35</v>
      </c>
      <c r="J67" s="2">
        <v>0.02</v>
      </c>
      <c r="K67" s="2">
        <v>0</v>
      </c>
      <c r="L67" s="2">
        <v>0</v>
      </c>
      <c r="M67" s="2">
        <v>0.2</v>
      </c>
      <c r="N67" s="2">
        <v>4.7</v>
      </c>
      <c r="O67" s="2">
        <v>21.1</v>
      </c>
      <c r="P67" s="2">
        <v>6.3</v>
      </c>
      <c r="Q67" s="4">
        <v>0.52</v>
      </c>
    </row>
    <row r="68" spans="1:17">
      <c r="A68" s="3"/>
      <c r="B68" s="34" t="s">
        <v>20</v>
      </c>
      <c r="C68" s="35"/>
      <c r="D68" s="1">
        <v>30</v>
      </c>
      <c r="E68" s="26">
        <v>1.71</v>
      </c>
      <c r="F68" s="2">
        <v>2.2799999999999998</v>
      </c>
      <c r="G68" s="2">
        <v>0.24</v>
      </c>
      <c r="H68" s="2">
        <v>14.76</v>
      </c>
      <c r="I68" s="12">
        <v>71</v>
      </c>
      <c r="J68" s="2">
        <v>3.3000000000000002E-2</v>
      </c>
      <c r="K68" s="2"/>
      <c r="L68" s="2"/>
      <c r="M68" s="2">
        <v>0.33</v>
      </c>
      <c r="N68" s="2">
        <v>6</v>
      </c>
      <c r="O68" s="2">
        <v>19.5</v>
      </c>
      <c r="P68" s="2">
        <v>4.2</v>
      </c>
      <c r="Q68" s="4">
        <v>0.33</v>
      </c>
    </row>
    <row r="69" spans="1:17" ht="15.75" thickBot="1">
      <c r="A69" s="41" t="s">
        <v>22</v>
      </c>
      <c r="B69" s="42"/>
      <c r="C69" s="43"/>
      <c r="D69" s="5"/>
      <c r="E69" s="27">
        <f>SUM(E63:E68)</f>
        <v>51.85</v>
      </c>
      <c r="F69" s="6">
        <f t="shared" ref="F69:Q69" si="7">SUM(F63:F68)</f>
        <v>18.87</v>
      </c>
      <c r="G69" s="6">
        <f t="shared" si="7"/>
        <v>18.899999999999999</v>
      </c>
      <c r="H69" s="6">
        <f t="shared" si="7"/>
        <v>69.686000000000007</v>
      </c>
      <c r="I69" s="13">
        <f t="shared" si="7"/>
        <v>526</v>
      </c>
      <c r="J69" s="6">
        <f t="shared" si="7"/>
        <v>0.16799999999999998</v>
      </c>
      <c r="K69" s="6">
        <f t="shared" si="7"/>
        <v>9.838000000000001</v>
      </c>
      <c r="L69" s="6">
        <f t="shared" si="7"/>
        <v>77.680999999999997</v>
      </c>
      <c r="M69" s="6">
        <f t="shared" si="7"/>
        <v>5.3610000000000007</v>
      </c>
      <c r="N69" s="6">
        <f t="shared" si="7"/>
        <v>55.384</v>
      </c>
      <c r="O69" s="6">
        <f t="shared" si="7"/>
        <v>303.06799999999998</v>
      </c>
      <c r="P69" s="6">
        <f t="shared" si="7"/>
        <v>71.093000000000004</v>
      </c>
      <c r="Q69" s="7">
        <f t="shared" si="7"/>
        <v>3.1910000000000003</v>
      </c>
    </row>
    <row r="70" spans="1:17" ht="15.75" thickBot="1">
      <c r="A70" s="44" t="s">
        <v>27</v>
      </c>
      <c r="B70" s="45"/>
      <c r="C70" s="45"/>
      <c r="D70" s="45"/>
      <c r="E70" s="45"/>
      <c r="F70" s="45"/>
      <c r="G70" s="45"/>
      <c r="H70" s="45"/>
      <c r="I70" s="45"/>
      <c r="J70" s="45"/>
      <c r="K70" s="45"/>
      <c r="L70" s="45"/>
      <c r="M70" s="45"/>
      <c r="N70" s="45"/>
      <c r="O70" s="45"/>
      <c r="P70" s="45"/>
      <c r="Q70" s="46"/>
    </row>
    <row r="71" spans="1:17">
      <c r="A71" s="14"/>
      <c r="B71" s="49" t="s">
        <v>16</v>
      </c>
      <c r="C71" s="49"/>
      <c r="D71" s="15">
        <v>60</v>
      </c>
      <c r="E71" s="15">
        <v>5.07</v>
      </c>
      <c r="F71" s="16">
        <v>0.66</v>
      </c>
      <c r="G71" s="16">
        <v>0.12</v>
      </c>
      <c r="H71" s="16">
        <v>2.2799999999999998</v>
      </c>
      <c r="I71" s="17">
        <v>14</v>
      </c>
      <c r="J71" s="16">
        <v>3.5999999999999997E-2</v>
      </c>
      <c r="K71" s="16">
        <v>15</v>
      </c>
      <c r="L71" s="16"/>
      <c r="M71" s="16">
        <v>0.42</v>
      </c>
      <c r="N71" s="16">
        <v>8.4</v>
      </c>
      <c r="O71" s="16">
        <v>15.6</v>
      </c>
      <c r="P71" s="16">
        <v>12</v>
      </c>
      <c r="Q71" s="18">
        <v>0.54</v>
      </c>
    </row>
    <row r="72" spans="1:17" ht="48" customHeight="1">
      <c r="A72" s="3" t="s">
        <v>60</v>
      </c>
      <c r="B72" s="40" t="s">
        <v>37</v>
      </c>
      <c r="C72" s="40"/>
      <c r="D72" s="1">
        <v>150</v>
      </c>
      <c r="E72" s="1">
        <v>10.61</v>
      </c>
      <c r="F72" s="2">
        <v>3.282</v>
      </c>
      <c r="G72" s="2">
        <v>4.657</v>
      </c>
      <c r="H72" s="2">
        <v>22.027000000000001</v>
      </c>
      <c r="I72" s="12">
        <v>143</v>
      </c>
      <c r="J72" s="2">
        <v>0.16300000000000001</v>
      </c>
      <c r="K72" s="2">
        <v>25.943000000000001</v>
      </c>
      <c r="L72" s="2">
        <v>25.5</v>
      </c>
      <c r="M72" s="2">
        <v>0.18099999999999999</v>
      </c>
      <c r="N72" s="2">
        <v>46.606000000000002</v>
      </c>
      <c r="O72" s="2">
        <v>97.335999999999999</v>
      </c>
      <c r="P72" s="2">
        <v>32.978000000000002</v>
      </c>
      <c r="Q72" s="4">
        <v>1.2310000000000001</v>
      </c>
    </row>
    <row r="73" spans="1:17" ht="15" customHeight="1">
      <c r="A73" s="31" t="s">
        <v>59</v>
      </c>
      <c r="B73" s="40" t="s">
        <v>36</v>
      </c>
      <c r="C73" s="40"/>
      <c r="D73" s="1">
        <v>80</v>
      </c>
      <c r="E73" s="1">
        <v>32.57</v>
      </c>
      <c r="F73" s="2">
        <v>8.1999999999999993</v>
      </c>
      <c r="G73" s="2">
        <v>8.1</v>
      </c>
      <c r="H73" s="2">
        <v>7</v>
      </c>
      <c r="I73" s="12">
        <v>134</v>
      </c>
      <c r="J73" s="2">
        <v>0.08</v>
      </c>
      <c r="K73" s="2">
        <v>0.128</v>
      </c>
      <c r="L73" s="2">
        <v>8</v>
      </c>
      <c r="M73" s="2">
        <v>4</v>
      </c>
      <c r="N73" s="2">
        <v>33.28</v>
      </c>
      <c r="O73" s="2">
        <v>120.096</v>
      </c>
      <c r="P73" s="2">
        <v>22.64</v>
      </c>
      <c r="Q73" s="2">
        <v>0.89600000000000002</v>
      </c>
    </row>
    <row r="74" spans="1:17">
      <c r="A74" s="3" t="s">
        <v>57</v>
      </c>
      <c r="B74" s="38" t="s">
        <v>32</v>
      </c>
      <c r="C74" s="39"/>
      <c r="D74" s="1" t="s">
        <v>33</v>
      </c>
      <c r="E74" s="1">
        <v>1.89</v>
      </c>
      <c r="F74" s="2">
        <v>0.2</v>
      </c>
      <c r="G74" s="2"/>
      <c r="H74" s="2">
        <v>13.7</v>
      </c>
      <c r="I74" s="12">
        <v>56</v>
      </c>
      <c r="J74" s="2">
        <v>8.0000000000000002E-3</v>
      </c>
      <c r="K74" s="2">
        <v>3.75</v>
      </c>
      <c r="L74" s="2"/>
      <c r="M74" s="2">
        <v>7.4999999999999997E-2</v>
      </c>
      <c r="N74" s="2">
        <v>9.9700000000000006</v>
      </c>
      <c r="O74" s="2">
        <v>7.5</v>
      </c>
      <c r="P74" s="2">
        <v>6.5</v>
      </c>
      <c r="Q74" s="4">
        <v>0.19700000000000001</v>
      </c>
    </row>
    <row r="75" spans="1:17">
      <c r="A75" s="3"/>
      <c r="B75" s="34" t="s">
        <v>20</v>
      </c>
      <c r="C75" s="35"/>
      <c r="D75" s="1">
        <v>30</v>
      </c>
      <c r="E75" s="26">
        <v>1.71</v>
      </c>
      <c r="F75" s="2">
        <v>2.2799999999999998</v>
      </c>
      <c r="G75" s="2">
        <v>0.24</v>
      </c>
      <c r="H75" s="2">
        <v>14.76</v>
      </c>
      <c r="I75" s="12">
        <v>71</v>
      </c>
      <c r="J75" s="2">
        <v>3.3000000000000002E-2</v>
      </c>
      <c r="K75" s="2"/>
      <c r="L75" s="2"/>
      <c r="M75" s="2">
        <v>0.33</v>
      </c>
      <c r="N75" s="2">
        <v>6</v>
      </c>
      <c r="O75" s="2">
        <v>19.5</v>
      </c>
      <c r="P75" s="2">
        <v>4.2</v>
      </c>
      <c r="Q75" s="4">
        <v>0.33</v>
      </c>
    </row>
    <row r="76" spans="1:17" ht="15.75" thickBot="1">
      <c r="A76" s="41" t="s">
        <v>22</v>
      </c>
      <c r="B76" s="42"/>
      <c r="C76" s="43"/>
      <c r="D76" s="5"/>
      <c r="E76" s="30">
        <f t="shared" ref="E76:Q76" si="8">SUM(E71:E75)</f>
        <v>51.85</v>
      </c>
      <c r="F76" s="6">
        <f t="shared" si="8"/>
        <v>14.621999999999998</v>
      </c>
      <c r="G76" s="6">
        <f t="shared" si="8"/>
        <v>13.116999999999999</v>
      </c>
      <c r="H76" s="6">
        <f t="shared" si="8"/>
        <v>59.767000000000003</v>
      </c>
      <c r="I76" s="13">
        <f t="shared" si="8"/>
        <v>418</v>
      </c>
      <c r="J76" s="6">
        <f t="shared" si="8"/>
        <v>0.32000000000000006</v>
      </c>
      <c r="K76" s="6">
        <f t="shared" si="8"/>
        <v>44.820999999999998</v>
      </c>
      <c r="L76" s="6">
        <f t="shared" si="8"/>
        <v>33.5</v>
      </c>
      <c r="M76" s="6">
        <f t="shared" si="8"/>
        <v>5.0060000000000002</v>
      </c>
      <c r="N76" s="6">
        <f t="shared" si="8"/>
        <v>104.256</v>
      </c>
      <c r="O76" s="6">
        <f t="shared" si="8"/>
        <v>260.03199999999998</v>
      </c>
      <c r="P76" s="6">
        <f t="shared" si="8"/>
        <v>78.317999999999998</v>
      </c>
      <c r="Q76" s="7">
        <f t="shared" si="8"/>
        <v>3.1940000000000004</v>
      </c>
    </row>
    <row r="77" spans="1:17">
      <c r="A77" s="44" t="s">
        <v>34</v>
      </c>
      <c r="B77" s="45"/>
      <c r="C77" s="45"/>
      <c r="D77" s="45"/>
      <c r="E77" s="45"/>
      <c r="F77" s="45"/>
      <c r="G77" s="45"/>
      <c r="H77" s="45"/>
      <c r="I77" s="45"/>
      <c r="J77" s="45"/>
      <c r="K77" s="45"/>
      <c r="L77" s="45"/>
      <c r="M77" s="45"/>
      <c r="N77" s="45"/>
      <c r="O77" s="45"/>
      <c r="P77" s="45"/>
      <c r="Q77" s="46"/>
    </row>
    <row r="78" spans="1:17" ht="15" customHeight="1">
      <c r="A78" s="31" t="s">
        <v>58</v>
      </c>
      <c r="B78" s="48" t="s">
        <v>35</v>
      </c>
      <c r="C78" s="48"/>
      <c r="D78" s="1">
        <v>60</v>
      </c>
      <c r="E78" s="1">
        <v>2.84</v>
      </c>
      <c r="F78" s="2">
        <v>0.63200000000000001</v>
      </c>
      <c r="G78" s="2">
        <v>6.0430000000000001</v>
      </c>
      <c r="H78" s="2">
        <v>4.3410000000000002</v>
      </c>
      <c r="I78" s="12">
        <v>74</v>
      </c>
      <c r="J78" s="2">
        <v>2.9000000000000001E-2</v>
      </c>
      <c r="K78" s="2">
        <v>2.4300000000000002</v>
      </c>
      <c r="L78" s="2"/>
      <c r="M78" s="2">
        <v>2.8340000000000001</v>
      </c>
      <c r="N78" s="2">
        <v>13.302</v>
      </c>
      <c r="O78" s="2">
        <v>26.85</v>
      </c>
      <c r="P78" s="2">
        <v>18.468</v>
      </c>
      <c r="Q78" s="2">
        <v>0.35799999999999998</v>
      </c>
    </row>
    <row r="79" spans="1:17" ht="15" customHeight="1">
      <c r="A79" s="19" t="s">
        <v>66</v>
      </c>
      <c r="B79" s="48" t="s">
        <v>49</v>
      </c>
      <c r="C79" s="48"/>
      <c r="D79" s="1">
        <v>100</v>
      </c>
      <c r="E79" s="1">
        <v>38.880000000000003</v>
      </c>
      <c r="F79" s="2">
        <v>12</v>
      </c>
      <c r="G79" s="2">
        <v>7.6</v>
      </c>
      <c r="H79" s="2">
        <v>16</v>
      </c>
      <c r="I79" s="12">
        <v>180</v>
      </c>
      <c r="J79" s="2">
        <v>0.3</v>
      </c>
      <c r="K79" s="2">
        <v>0</v>
      </c>
      <c r="L79" s="2"/>
      <c r="M79" s="2">
        <v>0.5</v>
      </c>
      <c r="N79" s="2">
        <v>33.4</v>
      </c>
      <c r="O79" s="2">
        <v>182.8</v>
      </c>
      <c r="P79" s="2">
        <v>19.78</v>
      </c>
      <c r="Q79" s="4">
        <v>2.4</v>
      </c>
    </row>
    <row r="80" spans="1:17" ht="29.25" customHeight="1">
      <c r="A80" s="3" t="s">
        <v>56</v>
      </c>
      <c r="B80" s="38" t="s">
        <v>30</v>
      </c>
      <c r="C80" s="39"/>
      <c r="D80" s="1">
        <v>150</v>
      </c>
      <c r="E80" s="1">
        <v>4.8099999999999996</v>
      </c>
      <c r="F80" s="2">
        <v>5.6520000000000001</v>
      </c>
      <c r="G80" s="2">
        <v>4.4690000000000003</v>
      </c>
      <c r="H80" s="2">
        <v>28</v>
      </c>
      <c r="I80" s="12">
        <v>175</v>
      </c>
      <c r="J80" s="2">
        <v>8.6999999999999994E-2</v>
      </c>
      <c r="K80" s="2"/>
      <c r="L80" s="2">
        <v>21</v>
      </c>
      <c r="M80" s="2">
        <v>0.81799999999999995</v>
      </c>
      <c r="N80" s="2">
        <v>16.47</v>
      </c>
      <c r="O80" s="2">
        <v>47.07</v>
      </c>
      <c r="P80" s="2">
        <v>8.49</v>
      </c>
      <c r="Q80" s="4">
        <v>0.87</v>
      </c>
    </row>
    <row r="81" spans="1:17" ht="29.25" customHeight="1">
      <c r="A81" s="3" t="s">
        <v>63</v>
      </c>
      <c r="B81" s="38" t="s">
        <v>41</v>
      </c>
      <c r="C81" s="39"/>
      <c r="D81" s="29" t="s">
        <v>42</v>
      </c>
      <c r="E81" s="26">
        <v>2</v>
      </c>
      <c r="F81" s="2">
        <v>0.2</v>
      </c>
      <c r="G81" s="2">
        <v>0.1</v>
      </c>
      <c r="H81" s="2">
        <v>13.9</v>
      </c>
      <c r="I81" s="12">
        <v>57</v>
      </c>
      <c r="J81" s="2">
        <v>0</v>
      </c>
      <c r="K81" s="2">
        <v>1.1200000000000001</v>
      </c>
      <c r="L81" s="2">
        <v>0</v>
      </c>
      <c r="M81" s="2">
        <v>0.01</v>
      </c>
      <c r="N81" s="2">
        <v>2.86</v>
      </c>
      <c r="O81" s="2">
        <v>1.34</v>
      </c>
      <c r="P81" s="2">
        <v>0.73</v>
      </c>
      <c r="Q81" s="4">
        <v>0.08</v>
      </c>
    </row>
    <row r="82" spans="1:17">
      <c r="A82" s="3"/>
      <c r="B82" s="34" t="s">
        <v>19</v>
      </c>
      <c r="C82" s="35"/>
      <c r="D82" s="1">
        <v>20</v>
      </c>
      <c r="E82" s="1">
        <v>1.61</v>
      </c>
      <c r="F82" s="2">
        <v>1.3</v>
      </c>
      <c r="G82" s="2">
        <v>0.2</v>
      </c>
      <c r="H82" s="2">
        <v>7</v>
      </c>
      <c r="I82" s="12">
        <v>35</v>
      </c>
      <c r="J82" s="2">
        <v>0.02</v>
      </c>
      <c r="K82" s="2">
        <v>0</v>
      </c>
      <c r="L82" s="2">
        <v>0</v>
      </c>
      <c r="M82" s="2">
        <v>0.2</v>
      </c>
      <c r="N82" s="2">
        <v>4.7</v>
      </c>
      <c r="O82" s="2">
        <v>21.1</v>
      </c>
      <c r="P82" s="2">
        <v>6.3</v>
      </c>
      <c r="Q82" s="4">
        <v>0.52</v>
      </c>
    </row>
    <row r="83" spans="1:17">
      <c r="A83" s="3"/>
      <c r="B83" s="34" t="s">
        <v>20</v>
      </c>
      <c r="C83" s="35"/>
      <c r="D83" s="1">
        <v>30</v>
      </c>
      <c r="E83" s="26">
        <v>1.71</v>
      </c>
      <c r="F83" s="2">
        <v>2.2799999999999998</v>
      </c>
      <c r="G83" s="2">
        <v>0.24</v>
      </c>
      <c r="H83" s="2">
        <v>14.76</v>
      </c>
      <c r="I83" s="12">
        <v>71</v>
      </c>
      <c r="J83" s="2">
        <v>3.3000000000000002E-2</v>
      </c>
      <c r="K83" s="2"/>
      <c r="L83" s="2"/>
      <c r="M83" s="2">
        <v>0.33</v>
      </c>
      <c r="N83" s="2">
        <v>6</v>
      </c>
      <c r="O83" s="2">
        <v>19.5</v>
      </c>
      <c r="P83" s="2">
        <v>4.2</v>
      </c>
      <c r="Q83" s="4">
        <v>0.33</v>
      </c>
    </row>
    <row r="84" spans="1:17" ht="15.75" thickBot="1">
      <c r="A84" s="41" t="s">
        <v>22</v>
      </c>
      <c r="B84" s="42"/>
      <c r="C84" s="43"/>
      <c r="D84" s="5"/>
      <c r="E84" s="30">
        <f t="shared" ref="E84:Q84" si="9">SUM(E78:E83)</f>
        <v>51.85</v>
      </c>
      <c r="F84" s="6">
        <f t="shared" si="9"/>
        <v>22.064</v>
      </c>
      <c r="G84" s="6">
        <f t="shared" si="9"/>
        <v>18.652000000000001</v>
      </c>
      <c r="H84" s="6">
        <f t="shared" si="9"/>
        <v>84.001000000000005</v>
      </c>
      <c r="I84" s="13">
        <f t="shared" si="9"/>
        <v>592</v>
      </c>
      <c r="J84" s="6">
        <f t="shared" si="9"/>
        <v>0.46900000000000008</v>
      </c>
      <c r="K84" s="6">
        <f t="shared" si="9"/>
        <v>3.5500000000000003</v>
      </c>
      <c r="L84" s="6">
        <f t="shared" si="9"/>
        <v>21</v>
      </c>
      <c r="M84" s="6">
        <f t="shared" si="9"/>
        <v>4.6920000000000002</v>
      </c>
      <c r="N84" s="6">
        <f t="shared" si="9"/>
        <v>76.731999999999999</v>
      </c>
      <c r="O84" s="6">
        <f t="shared" si="9"/>
        <v>298.66000000000003</v>
      </c>
      <c r="P84" s="6">
        <f t="shared" si="9"/>
        <v>57.968000000000004</v>
      </c>
      <c r="Q84" s="7">
        <f t="shared" si="9"/>
        <v>4.5579999999999998</v>
      </c>
    </row>
    <row r="85" spans="1:17">
      <c r="A85" s="44" t="s">
        <v>38</v>
      </c>
      <c r="B85" s="45"/>
      <c r="C85" s="45"/>
      <c r="D85" s="45"/>
      <c r="E85" s="45"/>
      <c r="F85" s="45"/>
      <c r="G85" s="45"/>
      <c r="H85" s="45"/>
      <c r="I85" s="45"/>
      <c r="J85" s="45"/>
      <c r="K85" s="45"/>
      <c r="L85" s="45"/>
      <c r="M85" s="45"/>
      <c r="N85" s="45"/>
      <c r="O85" s="45"/>
      <c r="P85" s="45"/>
      <c r="Q85" s="46"/>
    </row>
    <row r="86" spans="1:17">
      <c r="A86" s="31" t="s">
        <v>71</v>
      </c>
      <c r="B86" s="48" t="s">
        <v>48</v>
      </c>
      <c r="C86" s="48"/>
      <c r="D86" s="1">
        <v>60</v>
      </c>
      <c r="E86" s="1">
        <v>2.04</v>
      </c>
      <c r="F86" s="2">
        <v>0.81899999999999995</v>
      </c>
      <c r="G86" s="2">
        <v>6.0490000000000004</v>
      </c>
      <c r="H86" s="2">
        <v>4.8070000000000004</v>
      </c>
      <c r="I86" s="12">
        <v>77</v>
      </c>
      <c r="J86" s="2">
        <v>1.0999999999999999E-2</v>
      </c>
      <c r="K86" s="2">
        <v>5.4619999999999997</v>
      </c>
      <c r="L86" s="2"/>
      <c r="M86" s="2">
        <v>2.6949999999999998</v>
      </c>
      <c r="N86" s="2">
        <v>20.209</v>
      </c>
      <c r="O86" s="2">
        <v>23.606999999999999</v>
      </c>
      <c r="P86" s="2">
        <v>12.016</v>
      </c>
      <c r="Q86" s="2">
        <v>0.76500000000000001</v>
      </c>
    </row>
    <row r="87" spans="1:17">
      <c r="A87" s="3" t="s">
        <v>62</v>
      </c>
      <c r="B87" s="38" t="s">
        <v>40</v>
      </c>
      <c r="C87" s="39"/>
      <c r="D87" s="1">
        <v>150</v>
      </c>
      <c r="E87" s="1">
        <v>7.41</v>
      </c>
      <c r="F87" s="2">
        <v>3.67</v>
      </c>
      <c r="G87" s="2">
        <v>4.9000000000000004</v>
      </c>
      <c r="H87" s="2">
        <v>28.3</v>
      </c>
      <c r="I87" s="12">
        <v>172</v>
      </c>
      <c r="J87" s="2" t="s">
        <v>43</v>
      </c>
      <c r="K87" s="2"/>
      <c r="L87" s="2">
        <v>39.9</v>
      </c>
      <c r="M87" s="2">
        <v>0.27</v>
      </c>
      <c r="N87" s="2">
        <v>4.95</v>
      </c>
      <c r="O87" s="2">
        <v>82.35</v>
      </c>
      <c r="P87" s="2">
        <v>27</v>
      </c>
      <c r="Q87" s="4">
        <v>0.54</v>
      </c>
    </row>
    <row r="88" spans="1:17" ht="30" customHeight="1">
      <c r="A88" s="31" t="s">
        <v>85</v>
      </c>
      <c r="B88" s="40" t="s">
        <v>86</v>
      </c>
      <c r="C88" s="40"/>
      <c r="D88" s="1" t="s">
        <v>31</v>
      </c>
      <c r="E88" s="26">
        <v>37.08</v>
      </c>
      <c r="F88" s="2">
        <v>6.7</v>
      </c>
      <c r="G88" s="2">
        <v>7.1</v>
      </c>
      <c r="H88" s="2">
        <v>4</v>
      </c>
      <c r="I88" s="12">
        <v>107</v>
      </c>
      <c r="J88" s="2">
        <v>0.113</v>
      </c>
      <c r="K88" s="2">
        <v>3.75</v>
      </c>
      <c r="L88" s="2">
        <v>48</v>
      </c>
      <c r="M88" s="2">
        <v>0.83</v>
      </c>
      <c r="N88" s="2">
        <v>21.08</v>
      </c>
      <c r="O88" s="2">
        <v>194.81</v>
      </c>
      <c r="P88" s="2">
        <v>24.52</v>
      </c>
      <c r="Q88" s="2">
        <v>1.6579999999999999</v>
      </c>
    </row>
    <row r="89" spans="1:17" ht="30" customHeight="1">
      <c r="A89" s="3" t="s">
        <v>63</v>
      </c>
      <c r="B89" s="38" t="s">
        <v>41</v>
      </c>
      <c r="C89" s="39"/>
      <c r="D89" s="29" t="s">
        <v>42</v>
      </c>
      <c r="E89" s="26">
        <v>2</v>
      </c>
      <c r="F89" s="2">
        <v>0.2</v>
      </c>
      <c r="G89" s="2">
        <v>0.1</v>
      </c>
      <c r="H89" s="2">
        <v>13.9</v>
      </c>
      <c r="I89" s="12">
        <v>57</v>
      </c>
      <c r="J89" s="2">
        <v>0</v>
      </c>
      <c r="K89" s="2">
        <v>1.1200000000000001</v>
      </c>
      <c r="L89" s="2">
        <v>0</v>
      </c>
      <c r="M89" s="2">
        <v>0.01</v>
      </c>
      <c r="N89" s="2">
        <v>2.86</v>
      </c>
      <c r="O89" s="2">
        <v>1.34</v>
      </c>
      <c r="P89" s="2">
        <v>0.73</v>
      </c>
      <c r="Q89" s="4">
        <v>0.08</v>
      </c>
    </row>
    <row r="90" spans="1:17">
      <c r="A90" s="3"/>
      <c r="B90" s="34" t="s">
        <v>19</v>
      </c>
      <c r="C90" s="35"/>
      <c r="D90" s="1">
        <v>20</v>
      </c>
      <c r="E90" s="1">
        <v>1.61</v>
      </c>
      <c r="F90" s="2">
        <v>1.3</v>
      </c>
      <c r="G90" s="2">
        <v>0.2</v>
      </c>
      <c r="H90" s="2">
        <v>7</v>
      </c>
      <c r="I90" s="12">
        <v>35</v>
      </c>
      <c r="J90" s="2">
        <v>0.02</v>
      </c>
      <c r="K90" s="2">
        <v>0</v>
      </c>
      <c r="L90" s="2">
        <v>0</v>
      </c>
      <c r="M90" s="2">
        <v>0.2</v>
      </c>
      <c r="N90" s="2">
        <v>4.7</v>
      </c>
      <c r="O90" s="2">
        <v>21.1</v>
      </c>
      <c r="P90" s="2">
        <v>6.3</v>
      </c>
      <c r="Q90" s="4">
        <v>0.52</v>
      </c>
    </row>
    <row r="91" spans="1:17">
      <c r="A91" s="3"/>
      <c r="B91" s="34" t="s">
        <v>20</v>
      </c>
      <c r="C91" s="35"/>
      <c r="D91" s="1">
        <v>30</v>
      </c>
      <c r="E91" s="26">
        <v>1.71</v>
      </c>
      <c r="F91" s="2">
        <v>2.2799999999999998</v>
      </c>
      <c r="G91" s="2">
        <v>0.24</v>
      </c>
      <c r="H91" s="2">
        <v>14.76</v>
      </c>
      <c r="I91" s="12">
        <v>71</v>
      </c>
      <c r="J91" s="2">
        <v>3.3000000000000002E-2</v>
      </c>
      <c r="K91" s="2"/>
      <c r="L91" s="2"/>
      <c r="M91" s="2">
        <v>0.33</v>
      </c>
      <c r="N91" s="2">
        <v>6</v>
      </c>
      <c r="O91" s="2">
        <v>19.5</v>
      </c>
      <c r="P91" s="2">
        <v>4.2</v>
      </c>
      <c r="Q91" s="4">
        <v>0.33</v>
      </c>
    </row>
    <row r="92" spans="1:17" ht="15.75" thickBot="1">
      <c r="A92" s="41" t="s">
        <v>22</v>
      </c>
      <c r="B92" s="42"/>
      <c r="C92" s="43"/>
      <c r="D92" s="5"/>
      <c r="E92" s="30">
        <f>SUM(E86:E91)</f>
        <v>51.85</v>
      </c>
      <c r="F92" s="6">
        <f t="shared" ref="F92:Q92" si="10">SUM(F86:F91)</f>
        <v>14.968999999999999</v>
      </c>
      <c r="G92" s="6">
        <f t="shared" si="10"/>
        <v>18.588999999999999</v>
      </c>
      <c r="H92" s="6">
        <f t="shared" si="10"/>
        <v>72.766999999999996</v>
      </c>
      <c r="I92" s="13">
        <f t="shared" si="10"/>
        <v>519</v>
      </c>
      <c r="J92" s="6">
        <f t="shared" si="10"/>
        <v>0.17699999999999999</v>
      </c>
      <c r="K92" s="6">
        <f t="shared" si="10"/>
        <v>10.332000000000001</v>
      </c>
      <c r="L92" s="6">
        <f t="shared" si="10"/>
        <v>87.9</v>
      </c>
      <c r="M92" s="6">
        <f t="shared" si="10"/>
        <v>4.335</v>
      </c>
      <c r="N92" s="6">
        <f t="shared" si="10"/>
        <v>59.798999999999999</v>
      </c>
      <c r="O92" s="6">
        <f t="shared" si="10"/>
        <v>342.70699999999999</v>
      </c>
      <c r="P92" s="6">
        <f t="shared" si="10"/>
        <v>74.766000000000005</v>
      </c>
      <c r="Q92" s="7">
        <f t="shared" si="10"/>
        <v>3.8930000000000002</v>
      </c>
    </row>
    <row r="93" spans="1:17">
      <c r="A93" s="44" t="s">
        <v>44</v>
      </c>
      <c r="B93" s="45"/>
      <c r="C93" s="45"/>
      <c r="D93" s="45"/>
      <c r="E93" s="45"/>
      <c r="F93" s="45"/>
      <c r="G93" s="45"/>
      <c r="H93" s="45"/>
      <c r="I93" s="45"/>
      <c r="J93" s="45"/>
      <c r="K93" s="45"/>
      <c r="L93" s="45"/>
      <c r="M93" s="45"/>
      <c r="N93" s="45"/>
      <c r="O93" s="45"/>
      <c r="P93" s="45"/>
      <c r="Q93" s="46"/>
    </row>
    <row r="94" spans="1:17" ht="30" customHeight="1">
      <c r="A94" s="3" t="s">
        <v>64</v>
      </c>
      <c r="B94" s="40" t="s">
        <v>45</v>
      </c>
      <c r="C94" s="40"/>
      <c r="D94" s="1">
        <v>60</v>
      </c>
      <c r="E94" s="1">
        <v>4.83</v>
      </c>
      <c r="F94" s="2">
        <v>0.42</v>
      </c>
      <c r="G94" s="2">
        <v>0.06</v>
      </c>
      <c r="H94" s="2">
        <v>1.1399999999999999</v>
      </c>
      <c r="I94" s="12">
        <v>7</v>
      </c>
      <c r="J94" s="2">
        <v>1.7999999999999999E-2</v>
      </c>
      <c r="K94" s="2">
        <v>4.2</v>
      </c>
      <c r="L94" s="2"/>
      <c r="M94" s="2">
        <v>0.06</v>
      </c>
      <c r="N94" s="2">
        <v>10.199999999999999</v>
      </c>
      <c r="O94" s="2">
        <v>18</v>
      </c>
      <c r="P94" s="2">
        <v>8.4</v>
      </c>
      <c r="Q94" s="4">
        <v>0.3</v>
      </c>
    </row>
    <row r="95" spans="1:17">
      <c r="A95" s="3" t="s">
        <v>65</v>
      </c>
      <c r="B95" s="38" t="s">
        <v>46</v>
      </c>
      <c r="C95" s="39"/>
      <c r="D95" s="1" t="s">
        <v>87</v>
      </c>
      <c r="E95" s="26">
        <v>41.7</v>
      </c>
      <c r="F95" s="2">
        <v>14.8</v>
      </c>
      <c r="G95" s="2">
        <v>15</v>
      </c>
      <c r="H95" s="2">
        <v>36</v>
      </c>
      <c r="I95" s="12">
        <v>338</v>
      </c>
      <c r="J95" s="2">
        <v>0.156</v>
      </c>
      <c r="K95" s="2">
        <v>2.4910000000000001</v>
      </c>
      <c r="L95" s="2">
        <v>21.855</v>
      </c>
      <c r="M95" s="2">
        <v>1.258</v>
      </c>
      <c r="N95" s="2">
        <v>34.805999999999997</v>
      </c>
      <c r="O95" s="2">
        <v>191.434</v>
      </c>
      <c r="P95" s="2">
        <v>26.89</v>
      </c>
      <c r="Q95" s="4">
        <v>2.2389999999999999</v>
      </c>
    </row>
    <row r="96" spans="1:17" ht="15" customHeight="1">
      <c r="A96" s="3" t="s">
        <v>63</v>
      </c>
      <c r="B96" s="38" t="s">
        <v>41</v>
      </c>
      <c r="C96" s="39"/>
      <c r="D96" s="29" t="s">
        <v>42</v>
      </c>
      <c r="E96" s="26">
        <v>2</v>
      </c>
      <c r="F96" s="2">
        <v>0.2</v>
      </c>
      <c r="G96" s="2">
        <v>0.1</v>
      </c>
      <c r="H96" s="2">
        <v>13.9</v>
      </c>
      <c r="I96" s="12">
        <v>57</v>
      </c>
      <c r="J96" s="2">
        <v>0</v>
      </c>
      <c r="K96" s="2">
        <v>1.1200000000000001</v>
      </c>
      <c r="L96" s="2">
        <v>0</v>
      </c>
      <c r="M96" s="2">
        <v>0.01</v>
      </c>
      <c r="N96" s="2">
        <v>2.86</v>
      </c>
      <c r="O96" s="2">
        <v>1.34</v>
      </c>
      <c r="P96" s="2">
        <v>0.73</v>
      </c>
      <c r="Q96" s="4">
        <v>0.08</v>
      </c>
    </row>
    <row r="97" spans="1:17">
      <c r="A97" s="3"/>
      <c r="B97" s="34" t="s">
        <v>19</v>
      </c>
      <c r="C97" s="35"/>
      <c r="D97" s="1">
        <v>20</v>
      </c>
      <c r="E97" s="1">
        <v>1.61</v>
      </c>
      <c r="F97" s="2">
        <v>1.3</v>
      </c>
      <c r="G97" s="2">
        <v>0.2</v>
      </c>
      <c r="H97" s="2">
        <v>7</v>
      </c>
      <c r="I97" s="12">
        <v>35</v>
      </c>
      <c r="J97" s="2">
        <v>0.02</v>
      </c>
      <c r="K97" s="2">
        <v>0</v>
      </c>
      <c r="L97" s="2">
        <v>0</v>
      </c>
      <c r="M97" s="2">
        <v>0.2</v>
      </c>
      <c r="N97" s="2">
        <v>4.7</v>
      </c>
      <c r="O97" s="2">
        <v>21.1</v>
      </c>
      <c r="P97" s="2">
        <v>6.3</v>
      </c>
      <c r="Q97" s="4">
        <v>0.52</v>
      </c>
    </row>
    <row r="98" spans="1:17">
      <c r="A98" s="3"/>
      <c r="B98" s="34" t="s">
        <v>20</v>
      </c>
      <c r="C98" s="35"/>
      <c r="D98" s="1">
        <v>30</v>
      </c>
      <c r="E98" s="26">
        <v>1.71</v>
      </c>
      <c r="F98" s="2">
        <v>2.2799999999999998</v>
      </c>
      <c r="G98" s="2">
        <v>0.24</v>
      </c>
      <c r="H98" s="2">
        <v>14.76</v>
      </c>
      <c r="I98" s="12">
        <v>71</v>
      </c>
      <c r="J98" s="2">
        <v>3.3000000000000002E-2</v>
      </c>
      <c r="K98" s="2"/>
      <c r="L98" s="2"/>
      <c r="M98" s="2">
        <v>0.33</v>
      </c>
      <c r="N98" s="2">
        <v>6</v>
      </c>
      <c r="O98" s="2">
        <v>19.5</v>
      </c>
      <c r="P98" s="2">
        <v>4.2</v>
      </c>
      <c r="Q98" s="4">
        <v>0.33</v>
      </c>
    </row>
    <row r="99" spans="1:17" ht="15.75" thickBot="1">
      <c r="A99" s="41" t="s">
        <v>22</v>
      </c>
      <c r="B99" s="42"/>
      <c r="C99" s="43"/>
      <c r="D99" s="5"/>
      <c r="E99" s="30">
        <f>SUM(E94:E98)</f>
        <v>51.85</v>
      </c>
      <c r="F99" s="6">
        <f t="shared" ref="F99:Q99" si="11">SUM(F94:F98)</f>
        <v>19</v>
      </c>
      <c r="G99" s="6">
        <f t="shared" si="11"/>
        <v>15.6</v>
      </c>
      <c r="H99" s="6">
        <f t="shared" si="11"/>
        <v>72.8</v>
      </c>
      <c r="I99" s="13">
        <f t="shared" si="11"/>
        <v>508</v>
      </c>
      <c r="J99" s="6">
        <f t="shared" si="11"/>
        <v>0.22699999999999998</v>
      </c>
      <c r="K99" s="6">
        <f t="shared" si="11"/>
        <v>7.8110000000000008</v>
      </c>
      <c r="L99" s="6">
        <f t="shared" si="11"/>
        <v>21.855</v>
      </c>
      <c r="M99" s="6">
        <f t="shared" si="11"/>
        <v>1.8580000000000001</v>
      </c>
      <c r="N99" s="6">
        <f t="shared" si="11"/>
        <v>58.566000000000003</v>
      </c>
      <c r="O99" s="6">
        <f t="shared" si="11"/>
        <v>251.374</v>
      </c>
      <c r="P99" s="6">
        <f t="shared" si="11"/>
        <v>46.519999999999996</v>
      </c>
      <c r="Q99" s="7">
        <f t="shared" si="11"/>
        <v>3.4689999999999999</v>
      </c>
    </row>
  </sheetData>
  <mergeCells count="75">
    <mergeCell ref="B9:C9"/>
    <mergeCell ref="B8:C8"/>
    <mergeCell ref="N3:P3"/>
    <mergeCell ref="B23:C23"/>
    <mergeCell ref="B16:C16"/>
    <mergeCell ref="B17:C17"/>
    <mergeCell ref="B18:C18"/>
    <mergeCell ref="B10:C10"/>
    <mergeCell ref="B11:C11"/>
    <mergeCell ref="A14:C14"/>
    <mergeCell ref="A15:Q15"/>
    <mergeCell ref="B5:C5"/>
    <mergeCell ref="A6:Q6"/>
    <mergeCell ref="A7:Q7"/>
    <mergeCell ref="A29:C29"/>
    <mergeCell ref="A30:Q30"/>
    <mergeCell ref="B31:C31"/>
    <mergeCell ref="A21:C21"/>
    <mergeCell ref="A22:Q22"/>
    <mergeCell ref="B24:C24"/>
    <mergeCell ref="B25:C25"/>
    <mergeCell ref="B26:C26"/>
    <mergeCell ref="A37:Q37"/>
    <mergeCell ref="B38:C38"/>
    <mergeCell ref="B41:C41"/>
    <mergeCell ref="B32:C32"/>
    <mergeCell ref="B33:C33"/>
    <mergeCell ref="A36:C36"/>
    <mergeCell ref="B40:C40"/>
    <mergeCell ref="B39:C39"/>
    <mergeCell ref="A44:C44"/>
    <mergeCell ref="A45:Q45"/>
    <mergeCell ref="B46:C46"/>
    <mergeCell ref="B48:C48"/>
    <mergeCell ref="B47:C47"/>
    <mergeCell ref="B65:C65"/>
    <mergeCell ref="B49:C49"/>
    <mergeCell ref="A51:C51"/>
    <mergeCell ref="A52:Q52"/>
    <mergeCell ref="A53:Q53"/>
    <mergeCell ref="B56:C56"/>
    <mergeCell ref="B57:C57"/>
    <mergeCell ref="B58:C58"/>
    <mergeCell ref="B55:C55"/>
    <mergeCell ref="B64:C64"/>
    <mergeCell ref="A61:C61"/>
    <mergeCell ref="A62:Q62"/>
    <mergeCell ref="B63:C63"/>
    <mergeCell ref="A99:C99"/>
    <mergeCell ref="B94:C94"/>
    <mergeCell ref="B95:C95"/>
    <mergeCell ref="B96:C96"/>
    <mergeCell ref="B74:C74"/>
    <mergeCell ref="A76:C76"/>
    <mergeCell ref="A2:Q2"/>
    <mergeCell ref="B86:C86"/>
    <mergeCell ref="A84:C84"/>
    <mergeCell ref="A85:Q85"/>
    <mergeCell ref="B87:C87"/>
    <mergeCell ref="A77:Q77"/>
    <mergeCell ref="B78:C78"/>
    <mergeCell ref="B79:C79"/>
    <mergeCell ref="B80:C80"/>
    <mergeCell ref="B73:C73"/>
    <mergeCell ref="A69:C69"/>
    <mergeCell ref="A70:Q70"/>
    <mergeCell ref="B71:C71"/>
    <mergeCell ref="B72:C72"/>
    <mergeCell ref="B66:C66"/>
    <mergeCell ref="B54:C54"/>
    <mergeCell ref="B81:C81"/>
    <mergeCell ref="B88:C88"/>
    <mergeCell ref="B89:C89"/>
    <mergeCell ref="A92:C92"/>
    <mergeCell ref="A93:Q9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B6:M17"/>
  <sheetViews>
    <sheetView workbookViewId="0">
      <selection activeCell="B17" sqref="B17:M17"/>
    </sheetView>
  </sheetViews>
  <sheetFormatPr defaultRowHeight="15"/>
  <sheetData>
    <row r="6" spans="2:13" ht="15.75" thickBot="1"/>
    <row r="7" spans="2:13">
      <c r="B7" s="16">
        <v>0.33</v>
      </c>
      <c r="C7" s="16">
        <v>0.44</v>
      </c>
      <c r="D7" s="16">
        <v>9.4600000000000009</v>
      </c>
      <c r="E7" s="17">
        <v>44</v>
      </c>
      <c r="F7" s="16">
        <v>3.3000000000000002E-2</v>
      </c>
      <c r="G7" s="16">
        <v>11</v>
      </c>
      <c r="H7" s="16"/>
      <c r="I7" s="16">
        <v>0.22</v>
      </c>
      <c r="J7" s="16">
        <v>17.600000000000001</v>
      </c>
      <c r="K7" s="16">
        <v>12.1</v>
      </c>
      <c r="L7" s="16">
        <v>9.9</v>
      </c>
      <c r="M7" s="18">
        <v>2.42</v>
      </c>
    </row>
    <row r="8" spans="2:13">
      <c r="B8" s="33">
        <f>B7*100/110</f>
        <v>0.3</v>
      </c>
      <c r="C8" s="33">
        <f t="shared" ref="C8:M8" si="0">C7*100/110</f>
        <v>0.4</v>
      </c>
      <c r="D8" s="33">
        <f t="shared" si="0"/>
        <v>8.6000000000000014</v>
      </c>
      <c r="E8" s="33">
        <f t="shared" si="0"/>
        <v>40</v>
      </c>
      <c r="F8" s="33">
        <f t="shared" si="0"/>
        <v>3.0000000000000002E-2</v>
      </c>
      <c r="G8" s="33">
        <f t="shared" si="0"/>
        <v>10</v>
      </c>
      <c r="H8" s="33">
        <f t="shared" si="0"/>
        <v>0</v>
      </c>
      <c r="I8" s="33">
        <f t="shared" si="0"/>
        <v>0.2</v>
      </c>
      <c r="J8" s="33">
        <f t="shared" si="0"/>
        <v>16.000000000000004</v>
      </c>
      <c r="K8" s="33">
        <f t="shared" si="0"/>
        <v>11</v>
      </c>
      <c r="L8" s="33">
        <f t="shared" si="0"/>
        <v>9</v>
      </c>
      <c r="M8" s="33">
        <f t="shared" si="0"/>
        <v>2.2000000000000002</v>
      </c>
    </row>
    <row r="11" spans="2:13" ht="15.75" thickBot="1"/>
    <row r="12" spans="2:13">
      <c r="B12" s="16">
        <v>0.3</v>
      </c>
      <c r="C12" s="16">
        <v>0.4</v>
      </c>
      <c r="D12" s="16">
        <v>8.6000000000000014</v>
      </c>
      <c r="E12" s="17">
        <v>40</v>
      </c>
      <c r="F12" s="16">
        <v>3.0000000000000002E-2</v>
      </c>
      <c r="G12" s="16">
        <v>10</v>
      </c>
      <c r="H12" s="16">
        <v>0</v>
      </c>
      <c r="I12" s="16">
        <v>0.2</v>
      </c>
      <c r="J12" s="16">
        <v>16.000000000000004</v>
      </c>
      <c r="K12" s="16">
        <v>11</v>
      </c>
      <c r="L12" s="16">
        <v>9</v>
      </c>
      <c r="M12" s="18">
        <v>2.2000000000000002</v>
      </c>
    </row>
    <row r="13" spans="2:13">
      <c r="B13" s="33">
        <f>B12*120/100</f>
        <v>0.36</v>
      </c>
      <c r="C13" s="33">
        <f t="shared" ref="C13:M13" si="1">C12*120/100</f>
        <v>0.48</v>
      </c>
      <c r="D13" s="33">
        <f t="shared" si="1"/>
        <v>10.320000000000002</v>
      </c>
      <c r="E13" s="33">
        <f t="shared" si="1"/>
        <v>48</v>
      </c>
      <c r="F13" s="33">
        <f t="shared" si="1"/>
        <v>3.6000000000000004E-2</v>
      </c>
      <c r="G13" s="33">
        <f t="shared" si="1"/>
        <v>12</v>
      </c>
      <c r="H13" s="33">
        <f t="shared" si="1"/>
        <v>0</v>
      </c>
      <c r="I13" s="33">
        <f t="shared" si="1"/>
        <v>0.24</v>
      </c>
      <c r="J13" s="33">
        <f t="shared" si="1"/>
        <v>19.200000000000003</v>
      </c>
      <c r="K13" s="33">
        <f t="shared" si="1"/>
        <v>13.2</v>
      </c>
      <c r="L13" s="33">
        <f t="shared" si="1"/>
        <v>10.8</v>
      </c>
      <c r="M13" s="33">
        <f t="shared" si="1"/>
        <v>2.64</v>
      </c>
    </row>
    <row r="16" spans="2:13">
      <c r="B16" s="2">
        <v>0.63200000000000001</v>
      </c>
      <c r="C16" s="2">
        <v>6.0430000000000001</v>
      </c>
      <c r="D16" s="2">
        <v>4.3410000000000002</v>
      </c>
      <c r="E16" s="12">
        <v>74</v>
      </c>
      <c r="F16" s="2">
        <v>2.9000000000000001E-2</v>
      </c>
      <c r="G16" s="2">
        <v>2.4300000000000002</v>
      </c>
      <c r="H16" s="2"/>
      <c r="I16" s="2">
        <v>2.8340000000000001</v>
      </c>
      <c r="J16" s="2">
        <v>13.302</v>
      </c>
      <c r="K16" s="2">
        <v>26.85</v>
      </c>
      <c r="L16" s="2">
        <v>18.468</v>
      </c>
      <c r="M16" s="4">
        <v>0.35799999999999998</v>
      </c>
    </row>
    <row r="17" spans="2:13">
      <c r="B17">
        <f>B16*80/60</f>
        <v>0.84266666666666667</v>
      </c>
      <c r="C17" s="32">
        <f t="shared" ref="C17:M17" si="2">C16*80/60</f>
        <v>8.0573333333333341</v>
      </c>
      <c r="D17" s="32">
        <f t="shared" si="2"/>
        <v>5.7880000000000003</v>
      </c>
      <c r="E17" s="32">
        <f t="shared" si="2"/>
        <v>98.666666666666671</v>
      </c>
      <c r="F17" s="32">
        <f t="shared" si="2"/>
        <v>3.8666666666666669E-2</v>
      </c>
      <c r="G17" s="32">
        <f t="shared" si="2"/>
        <v>3.24</v>
      </c>
      <c r="H17" s="32">
        <f t="shared" si="2"/>
        <v>0</v>
      </c>
      <c r="I17" s="32">
        <f t="shared" si="2"/>
        <v>3.7786666666666666</v>
      </c>
      <c r="J17" s="32">
        <f t="shared" si="2"/>
        <v>17.735999999999997</v>
      </c>
      <c r="K17" s="32">
        <f t="shared" si="2"/>
        <v>35.799999999999997</v>
      </c>
      <c r="L17" s="32">
        <f t="shared" si="2"/>
        <v>24.624000000000002</v>
      </c>
      <c r="M17" s="32">
        <f t="shared" si="2"/>
        <v>0.47733333333333333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Ноябрь51,85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Старостин Андрей Владимирович</dc:creator>
  <cp:lastModifiedBy>Admin</cp:lastModifiedBy>
  <cp:lastPrinted>2020-11-19T04:46:41Z</cp:lastPrinted>
  <dcterms:created xsi:type="dcterms:W3CDTF">2020-08-20T19:26:19Z</dcterms:created>
  <dcterms:modified xsi:type="dcterms:W3CDTF">2020-11-19T04:46:47Z</dcterms:modified>
</cp:coreProperties>
</file>