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06D43BBD-12BA-4C42-B9C4-595B787B56E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223" i="1" l="1"/>
  <c r="B223" i="1"/>
  <c r="F232" i="1"/>
  <c r="G232" i="1"/>
  <c r="H232" i="1"/>
  <c r="I232" i="1"/>
  <c r="I233" i="1" s="1"/>
  <c r="J232" i="1"/>
  <c r="J233" i="1" s="1"/>
  <c r="L232" i="1"/>
  <c r="L233" i="1" s="1"/>
  <c r="A233" i="1"/>
  <c r="B233" i="1"/>
  <c r="F233" i="1"/>
  <c r="G233" i="1"/>
  <c r="H233" i="1"/>
  <c r="L203" i="1"/>
  <c r="L214" i="1" s="1"/>
  <c r="A204" i="1"/>
  <c r="B204" i="1"/>
  <c r="F213" i="1"/>
  <c r="G213" i="1"/>
  <c r="H213" i="1"/>
  <c r="I213" i="1"/>
  <c r="J213" i="1"/>
  <c r="L213" i="1"/>
  <c r="A214" i="1"/>
  <c r="B214" i="1"/>
  <c r="A195" i="1"/>
  <c r="B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I138" i="1" s="1"/>
  <c r="H127" i="1"/>
  <c r="G127" i="1"/>
  <c r="F127" i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43" i="1"/>
  <c r="I32" i="1"/>
  <c r="I43" i="1" s="1"/>
  <c r="H43" i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J24" i="1" s="1"/>
  <c r="I13" i="1"/>
  <c r="I24" i="1" s="1"/>
  <c r="H13" i="1"/>
  <c r="H24" i="1" s="1"/>
  <c r="G13" i="1"/>
  <c r="G24" i="1" s="1"/>
  <c r="F13" i="1"/>
  <c r="F24" i="1" s="1"/>
  <c r="L24" i="1" l="1"/>
  <c r="L176" i="1"/>
  <c r="L234" i="1" s="1"/>
  <c r="I234" i="1"/>
  <c r="J157" i="1"/>
  <c r="J138" i="1"/>
  <c r="H138" i="1"/>
  <c r="H234" i="1" s="1"/>
  <c r="G138" i="1"/>
  <c r="G234" i="1" s="1"/>
  <c r="F138" i="1"/>
  <c r="F234" i="1" s="1"/>
  <c r="J234" i="1" l="1"/>
</calcChain>
</file>

<file path=xl/sharedStrings.xml><?xml version="1.0" encoding="utf-8"?>
<sst xmlns="http://schemas.openxmlformats.org/spreadsheetml/2006/main" count="361" uniqueCount="109">
  <si>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</si>
  <si>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</si>
  <si>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</si>
  <si>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</si>
  <si>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</si>
  <si>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</si>
  <si>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</si>
  <si>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</si>
  <si>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</si>
  <si>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</si>
  <si>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</si>
  <si>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</si>
  <si>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</si>
  <si>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</si>
  <si>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</si>
  <si>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</si>
  <si>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</si>
  <si>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</si>
  <si>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</si>
  <si>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</si>
  <si>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</si>
  <si>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</si>
  <si>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</si>
  <si>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</si>
  <si>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</si>
  <si>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</si>
  <si>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</si>
  <si>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</si>
  <si>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</si>
  <si>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</si>
  <si>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</si>
  <si>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</si>
  <si>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</si>
  <si>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</si>
  <si>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</si>
  <si>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</si>
  <si>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</si>
  <si>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</si>
  <si>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</si>
  <si>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"Раифская СОШ  ЗМР РТ"</t>
  </si>
  <si>
    <t>Согласовано Директор школы</t>
  </si>
  <si>
    <t>З.З. Ягафарова</t>
  </si>
  <si>
    <t>ТТК2021</t>
  </si>
  <si>
    <t>Салат-бар</t>
  </si>
  <si>
    <t>ТТК2023</t>
  </si>
  <si>
    <t>Хлеб пшеничный,хлеб ржано-пшеничный</t>
  </si>
  <si>
    <t>Жаркое по -домашнему</t>
  </si>
  <si>
    <t>ТТК2022</t>
  </si>
  <si>
    <t>№532/2013</t>
  </si>
  <si>
    <t>Чай с сахаром</t>
  </si>
  <si>
    <t>Пюре картофельное с маслом сливочным</t>
  </si>
  <si>
    <t>№312/2015</t>
  </si>
  <si>
    <t>Биточки рыбные из фарша минтая</t>
  </si>
  <si>
    <t>Десерт</t>
  </si>
  <si>
    <t>№303/2015</t>
  </si>
  <si>
    <t xml:space="preserve">Плов с говядиной </t>
  </si>
  <si>
    <t>ТТК2020</t>
  </si>
  <si>
    <t>Салат</t>
  </si>
  <si>
    <t>Салат из   белокачанной капусты</t>
  </si>
  <si>
    <t>45/2015</t>
  </si>
  <si>
    <t>Салат из моркови</t>
  </si>
  <si>
    <t>Чай с сахаром и лимоном</t>
  </si>
  <si>
    <t xml:space="preserve"> </t>
  </si>
  <si>
    <t>Печенье весовое</t>
  </si>
  <si>
    <t>Салат из свеклы с сыром и соусом "Переменка"</t>
  </si>
  <si>
    <t xml:space="preserve">Макарона отварные </t>
  </si>
  <si>
    <t>202/2015</t>
  </si>
  <si>
    <t>Компот из замороженной компотной смеси</t>
  </si>
  <si>
    <t>Плов из говядины</t>
  </si>
  <si>
    <t>Салат из моркови с яблоками</t>
  </si>
  <si>
    <t>Чай с сахаром и  лимоном</t>
  </si>
  <si>
    <t>Десерт фруктовый(яблоки)</t>
  </si>
  <si>
    <t>532/2013</t>
  </si>
  <si>
    <t>Салат из квашенной капусты с луком</t>
  </si>
  <si>
    <t>47/2015</t>
  </si>
  <si>
    <t>Салат из соленых огурцов с луком</t>
  </si>
  <si>
    <t>21/2015</t>
  </si>
  <si>
    <t>Пельмени "Для умников и умниц"отварные с соусом "Переменка"</t>
  </si>
  <si>
    <t xml:space="preserve">Салат </t>
  </si>
  <si>
    <t>Салат из белокачанной капусты</t>
  </si>
  <si>
    <t>0,,86</t>
  </si>
  <si>
    <t>52/2015</t>
  </si>
  <si>
    <t>Салат из свеклы отварной с маслом</t>
  </si>
  <si>
    <t>Салат из квашеной капусты с луком</t>
  </si>
  <si>
    <t xml:space="preserve">  </t>
  </si>
  <si>
    <t>Печенье сдобное Шоколадное</t>
  </si>
  <si>
    <t>Акт2021</t>
  </si>
  <si>
    <t>5,,65</t>
  </si>
  <si>
    <t>Котлеты Аппетитные мясо куриные</t>
  </si>
  <si>
    <t>13.75</t>
  </si>
  <si>
    <t>Напиток из урюка</t>
  </si>
  <si>
    <t>Каша рисвая вязкая</t>
  </si>
  <si>
    <t>0.7</t>
  </si>
  <si>
    <t>Гуляш из птицы</t>
  </si>
  <si>
    <t>ТТК2014</t>
  </si>
  <si>
    <t>№10/2001</t>
  </si>
  <si>
    <t>Чай с сахаром , лимоном и урюком</t>
  </si>
  <si>
    <t>ТТК20213</t>
  </si>
  <si>
    <t>АКТ 2021</t>
  </si>
  <si>
    <t>Пельмени "Для умников и умниц"отварные</t>
  </si>
  <si>
    <t>Макаронные  изделия отварные</t>
  </si>
  <si>
    <t>Ежики с мясом и рисомв соусе томаном</t>
  </si>
  <si>
    <t xml:space="preserve">Жаркое из птица </t>
  </si>
  <si>
    <t xml:space="preserve">Сосиски ортварные </t>
  </si>
  <si>
    <t>243/215</t>
  </si>
  <si>
    <t xml:space="preserve">Каша гречневая вязкая </t>
  </si>
  <si>
    <t xml:space="preserve">Напиток из вишни </t>
  </si>
  <si>
    <t xml:space="preserve">Биточки рыбные из фарша минтая </t>
  </si>
  <si>
    <t>Пюре картофельное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</si>
</sst>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0" borderId="10" xfId="0" applyFont="1" applyBorder="1" applyAlignment="1">
      <alignment horizontal="center" vertical="center" wrapText="1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211" activePane="bottomRight" state="frozen"/>
      <selection pane="topRight" activeCell="E1" sqref="E1"/>
      <selection pane="bottomLeft" activeCell="A6" sqref="A6"/>
      <selection pane="bottomRight" activeCell="J221" sqref="J22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 t="s">
        <v>39</v>
      </c>
      <c r="D1" s="56"/>
      <c r="E1" s="56"/>
      <c r="F1" s="12" t="s">
        <v>16</v>
      </c>
      <c r="G1" s="2" t="s">
        <v>17</v>
      </c>
      <c r="H1" s="57" t="s">
        <v>40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41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12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91</v>
      </c>
      <c r="F6" s="40">
        <v>140</v>
      </c>
      <c r="G6" s="40">
        <v>2.15</v>
      </c>
      <c r="H6" s="40">
        <v>385</v>
      </c>
      <c r="I6" s="40">
        <v>22.35</v>
      </c>
      <c r="J6" s="40">
        <v>133</v>
      </c>
      <c r="K6" s="41" t="s">
        <v>54</v>
      </c>
      <c r="L6" s="40">
        <v>64.19</v>
      </c>
    </row>
    <row r="7" spans="1:12" ht="15" x14ac:dyDescent="0.25">
      <c r="A7" s="23"/>
      <c r="B7" s="15"/>
      <c r="C7" s="11"/>
      <c r="D7" s="6" t="s">
        <v>21</v>
      </c>
      <c r="E7" s="42" t="s">
        <v>88</v>
      </c>
      <c r="F7" s="43">
        <v>90</v>
      </c>
      <c r="G7" s="43" t="s">
        <v>89</v>
      </c>
      <c r="H7" s="43">
        <v>12.27</v>
      </c>
      <c r="I7" s="43">
        <v>8</v>
      </c>
      <c r="J7" s="43">
        <v>197</v>
      </c>
      <c r="K7" s="44" t="s">
        <v>47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90</v>
      </c>
      <c r="F8" s="43">
        <v>200</v>
      </c>
      <c r="G8" s="43">
        <v>0.8</v>
      </c>
      <c r="H8" s="43">
        <v>0.06</v>
      </c>
      <c r="I8" s="43">
        <v>1846</v>
      </c>
      <c r="J8" s="43">
        <v>79</v>
      </c>
      <c r="K8" s="44" t="s">
        <v>42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45</v>
      </c>
      <c r="F9" s="43">
        <v>40</v>
      </c>
      <c r="G9" s="43">
        <v>2.52</v>
      </c>
      <c r="H9" s="43">
        <v>0.36</v>
      </c>
      <c r="I9" s="43">
        <v>18.84</v>
      </c>
      <c r="J9" s="43">
        <v>91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57</v>
      </c>
      <c r="E11" s="42" t="s">
        <v>58</v>
      </c>
      <c r="F11" s="43">
        <v>60</v>
      </c>
      <c r="G11" s="43">
        <v>0.93</v>
      </c>
      <c r="H11" s="43">
        <v>3.05</v>
      </c>
      <c r="I11" s="43" t="s">
        <v>87</v>
      </c>
      <c r="J11" s="43">
        <v>54</v>
      </c>
      <c r="K11" s="44" t="s">
        <v>59</v>
      </c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530</v>
      </c>
      <c r="G13" s="19">
        <f t="shared" ref="G13:J13" si="0">SUM(G6:G12)</f>
        <v>6.4</v>
      </c>
      <c r="H13" s="19">
        <f t="shared" si="0"/>
        <v>400.74</v>
      </c>
      <c r="I13" s="19">
        <f t="shared" si="0"/>
        <v>1895.1899999999998</v>
      </c>
      <c r="J13" s="19">
        <f t="shared" si="0"/>
        <v>554</v>
      </c>
      <c r="K13" s="25"/>
      <c r="L13" s="19">
        <f t="shared" ref="L13" si="1">SUM(L6:L12)</f>
        <v>64.19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530</v>
      </c>
      <c r="G24" s="32">
        <f t="shared" ref="G24:J24" si="4">G13+G23</f>
        <v>6.4</v>
      </c>
      <c r="H24" s="32">
        <f t="shared" si="4"/>
        <v>400.74</v>
      </c>
      <c r="I24" s="32">
        <f t="shared" si="4"/>
        <v>1895.1899999999998</v>
      </c>
      <c r="J24" s="32">
        <f t="shared" si="4"/>
        <v>554</v>
      </c>
      <c r="K24" s="32"/>
      <c r="L24" s="32">
        <f t="shared" ref="L24" si="5">L13+L23</f>
        <v>64.19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46</v>
      </c>
      <c r="F25" s="40">
        <v>160</v>
      </c>
      <c r="G25" s="40">
        <v>14.64</v>
      </c>
      <c r="H25" s="40">
        <v>12.94</v>
      </c>
      <c r="I25" s="40">
        <v>21.63</v>
      </c>
      <c r="J25" s="40">
        <v>262</v>
      </c>
      <c r="K25" s="41" t="s">
        <v>47</v>
      </c>
      <c r="L25" s="40">
        <v>64.19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61</v>
      </c>
      <c r="F27" s="43">
        <v>211</v>
      </c>
      <c r="G27" s="43">
        <v>0.04</v>
      </c>
      <c r="H27" s="43">
        <v>0.01</v>
      </c>
      <c r="I27" s="43">
        <v>8.08</v>
      </c>
      <c r="J27" s="43">
        <v>33</v>
      </c>
      <c r="K27" s="44" t="s">
        <v>42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45</v>
      </c>
      <c r="F28" s="43">
        <v>40</v>
      </c>
      <c r="G28" s="43">
        <v>2.52</v>
      </c>
      <c r="H28" s="43">
        <v>0.36</v>
      </c>
      <c r="I28" s="43">
        <v>18.84</v>
      </c>
      <c r="J28" s="43">
        <v>89</v>
      </c>
      <c r="K28" s="44"/>
      <c r="L28" s="43"/>
    </row>
    <row r="29" spans="1:12" ht="15" x14ac:dyDescent="0.25">
      <c r="A29" s="14"/>
      <c r="B29" s="15"/>
      <c r="C29" s="11"/>
      <c r="D29" s="7" t="s">
        <v>62</v>
      </c>
      <c r="E29" s="42" t="s">
        <v>63</v>
      </c>
      <c r="F29" s="43">
        <v>30</v>
      </c>
      <c r="G29" s="43">
        <v>2.0699999999999998</v>
      </c>
      <c r="H29" s="43">
        <v>4.1399999999999997</v>
      </c>
      <c r="I29" s="43">
        <v>22.23</v>
      </c>
      <c r="J29" s="43">
        <v>134</v>
      </c>
      <c r="K29" s="44" t="s">
        <v>62</v>
      </c>
      <c r="L29" s="43"/>
    </row>
    <row r="30" spans="1:12" ht="15" x14ac:dyDescent="0.25">
      <c r="A30" s="14"/>
      <c r="B30" s="15"/>
      <c r="C30" s="11"/>
      <c r="D30" s="6" t="s">
        <v>57</v>
      </c>
      <c r="E30" s="42" t="s">
        <v>60</v>
      </c>
      <c r="F30" s="43">
        <v>60</v>
      </c>
      <c r="G30" s="43" t="s">
        <v>92</v>
      </c>
      <c r="H30" s="43">
        <v>305</v>
      </c>
      <c r="I30" s="43">
        <v>6.72</v>
      </c>
      <c r="J30" s="43">
        <v>58</v>
      </c>
      <c r="K30" s="44" t="s">
        <v>42</v>
      </c>
      <c r="L30" s="43"/>
    </row>
    <row r="31" spans="1:12" ht="12" customHeight="1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501</v>
      </c>
      <c r="G32" s="19">
        <f t="shared" ref="G32" si="6">SUM(G25:G31)</f>
        <v>19.27</v>
      </c>
      <c r="H32" s="19">
        <v>20.5</v>
      </c>
      <c r="I32" s="19">
        <f t="shared" ref="I32" si="7">SUM(I25:I31)</f>
        <v>77.5</v>
      </c>
      <c r="J32" s="19">
        <v>578</v>
      </c>
      <c r="K32" s="25"/>
      <c r="L32" s="19">
        <f t="shared" ref="L32" si="8">SUM(L25:L31)</f>
        <v>64.19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501</v>
      </c>
      <c r="G43" s="32">
        <f t="shared" ref="G43" si="13">G32+G42</f>
        <v>19.27</v>
      </c>
      <c r="H43" s="32">
        <f t="shared" ref="H43" si="14">H32+H42</f>
        <v>20.5</v>
      </c>
      <c r="I43" s="32">
        <f t="shared" ref="I43" si="15">I32+I42</f>
        <v>77.5</v>
      </c>
      <c r="J43" s="32">
        <f t="shared" ref="J43:L43" si="16">J32+J42</f>
        <v>578</v>
      </c>
      <c r="K43" s="32"/>
      <c r="L43" s="32">
        <f t="shared" si="16"/>
        <v>64.19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65</v>
      </c>
      <c r="F44" s="40">
        <v>140</v>
      </c>
      <c r="G44" s="40">
        <v>5.27</v>
      </c>
      <c r="H44" s="40">
        <v>4.17</v>
      </c>
      <c r="I44" s="40">
        <v>33.549999999999997</v>
      </c>
      <c r="J44" s="40">
        <v>193</v>
      </c>
      <c r="K44" s="41" t="s">
        <v>66</v>
      </c>
      <c r="L44" s="40">
        <v>64.19</v>
      </c>
    </row>
    <row r="45" spans="1:12" ht="15" x14ac:dyDescent="0.25">
      <c r="A45" s="23"/>
      <c r="B45" s="15"/>
      <c r="C45" s="11"/>
      <c r="D45" s="6" t="s">
        <v>21</v>
      </c>
      <c r="E45" s="42" t="s">
        <v>93</v>
      </c>
      <c r="F45" s="43">
        <v>90</v>
      </c>
      <c r="G45" s="43">
        <v>11.25</v>
      </c>
      <c r="H45" s="43">
        <v>12.57</v>
      </c>
      <c r="I45" s="43">
        <v>2.96</v>
      </c>
      <c r="J45" s="43">
        <v>170</v>
      </c>
      <c r="K45" s="44" t="s">
        <v>42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49</v>
      </c>
      <c r="F46" s="43">
        <v>208</v>
      </c>
      <c r="G46" s="43">
        <v>0.01</v>
      </c>
      <c r="H46" s="43">
        <v>0.01</v>
      </c>
      <c r="I46" s="43">
        <v>8</v>
      </c>
      <c r="J46" s="43">
        <v>32</v>
      </c>
      <c r="K46" s="44" t="s">
        <v>42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45</v>
      </c>
      <c r="F47" s="43">
        <v>40</v>
      </c>
      <c r="G47" s="43">
        <v>2.52</v>
      </c>
      <c r="H47" s="43">
        <v>0.36</v>
      </c>
      <c r="I47" s="43">
        <v>18.84</v>
      </c>
      <c r="J47" s="43">
        <v>91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57</v>
      </c>
      <c r="E49" s="42" t="s">
        <v>64</v>
      </c>
      <c r="F49" s="43">
        <v>60</v>
      </c>
      <c r="G49" s="43">
        <v>0.84</v>
      </c>
      <c r="H49" s="43">
        <v>1.36</v>
      </c>
      <c r="I49" s="43">
        <v>5.04</v>
      </c>
      <c r="J49" s="43">
        <v>54</v>
      </c>
      <c r="K49" s="44" t="s">
        <v>94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538</v>
      </c>
      <c r="G51" s="19">
        <f t="shared" ref="G51" si="17">SUM(G44:G50)</f>
        <v>19.89</v>
      </c>
      <c r="H51" s="19">
        <f t="shared" ref="H51" si="18">SUM(H44:H50)</f>
        <v>18.470000000000002</v>
      </c>
      <c r="I51" s="19">
        <f t="shared" ref="I51" si="19">SUM(I44:I50)</f>
        <v>68.39</v>
      </c>
      <c r="J51" s="19">
        <f t="shared" ref="J51:L51" si="20">SUM(J44:J50)</f>
        <v>540</v>
      </c>
      <c r="K51" s="25"/>
      <c r="L51" s="19">
        <f t="shared" si="20"/>
        <v>64.19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538</v>
      </c>
      <c r="G62" s="32">
        <f t="shared" ref="G62" si="25">G51+G61</f>
        <v>19.89</v>
      </c>
      <c r="H62" s="32">
        <f t="shared" ref="H62" si="26">H51+H61</f>
        <v>18.470000000000002</v>
      </c>
      <c r="I62" s="32">
        <f t="shared" ref="I62" si="27">I51+I61</f>
        <v>68.39</v>
      </c>
      <c r="J62" s="32">
        <f t="shared" ref="J62:L62" si="28">J51+J61</f>
        <v>540</v>
      </c>
      <c r="K62" s="32"/>
      <c r="L62" s="32">
        <f t="shared" si="28"/>
        <v>64.19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68</v>
      </c>
      <c r="F63" s="40">
        <v>160</v>
      </c>
      <c r="G63" s="40">
        <v>12.16</v>
      </c>
      <c r="H63" s="40">
        <v>10.6</v>
      </c>
      <c r="I63" s="40">
        <v>25.87</v>
      </c>
      <c r="J63" s="40">
        <v>248</v>
      </c>
      <c r="K63" s="41" t="s">
        <v>42</v>
      </c>
      <c r="L63" s="40">
        <v>64.19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96</v>
      </c>
      <c r="F65" s="43">
        <v>230</v>
      </c>
      <c r="G65" s="43">
        <v>0.8</v>
      </c>
      <c r="H65" s="43">
        <v>0.01</v>
      </c>
      <c r="I65" s="43">
        <v>16.149999999999999</v>
      </c>
      <c r="J65" s="43">
        <v>71</v>
      </c>
      <c r="K65" s="44" t="s">
        <v>97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45</v>
      </c>
      <c r="F66" s="43">
        <v>40</v>
      </c>
      <c r="G66" s="43">
        <v>2.52</v>
      </c>
      <c r="H66" s="43">
        <v>0.36</v>
      </c>
      <c r="I66" s="43">
        <v>18.84</v>
      </c>
      <c r="J66" s="43">
        <v>91</v>
      </c>
      <c r="K66" s="44"/>
      <c r="L66" s="43"/>
    </row>
    <row r="67" spans="1:12" ht="15" x14ac:dyDescent="0.25">
      <c r="A67" s="23"/>
      <c r="B67" s="15"/>
      <c r="C67" s="11"/>
      <c r="D67" s="7" t="s">
        <v>62</v>
      </c>
      <c r="E67" s="42" t="s">
        <v>85</v>
      </c>
      <c r="F67" s="43">
        <v>30</v>
      </c>
      <c r="G67" s="43">
        <v>2.42</v>
      </c>
      <c r="H67" s="43">
        <v>7.24</v>
      </c>
      <c r="I67" s="43">
        <v>20.52</v>
      </c>
      <c r="J67" s="43">
        <v>158</v>
      </c>
      <c r="K67" s="44" t="s">
        <v>98</v>
      </c>
      <c r="L67" s="43"/>
    </row>
    <row r="68" spans="1:12" ht="15" x14ac:dyDescent="0.25">
      <c r="A68" s="23"/>
      <c r="B68" s="15"/>
      <c r="C68" s="11"/>
      <c r="D68" s="6" t="s">
        <v>57</v>
      </c>
      <c r="E68" s="42" t="s">
        <v>69</v>
      </c>
      <c r="F68" s="43">
        <v>60</v>
      </c>
      <c r="G68" s="43">
        <v>0.6</v>
      </c>
      <c r="H68" s="43">
        <v>2.5299999999999998</v>
      </c>
      <c r="I68" s="43">
        <v>5.27</v>
      </c>
      <c r="J68" s="43">
        <v>45</v>
      </c>
      <c r="K68" s="52" t="s">
        <v>95</v>
      </c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520</v>
      </c>
      <c r="G70" s="19">
        <f t="shared" ref="G70" si="29">SUM(G63:G69)</f>
        <v>18.5</v>
      </c>
      <c r="H70" s="19">
        <f t="shared" ref="H70" si="30">SUM(H63:H69)</f>
        <v>20.740000000000002</v>
      </c>
      <c r="I70" s="19">
        <f t="shared" ref="I70" si="31">SUM(I63:I69)</f>
        <v>86.649999999999991</v>
      </c>
      <c r="J70" s="19">
        <f t="shared" ref="J70:L70" si="32">SUM(J63:J69)</f>
        <v>613</v>
      </c>
      <c r="K70" s="25"/>
      <c r="L70" s="19">
        <f t="shared" si="32"/>
        <v>64.19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520</v>
      </c>
      <c r="G81" s="32">
        <f t="shared" ref="G81" si="37">G70+G80</f>
        <v>18.5</v>
      </c>
      <c r="H81" s="32">
        <f t="shared" ref="H81" si="38">H70+H80</f>
        <v>20.740000000000002</v>
      </c>
      <c r="I81" s="32">
        <f t="shared" ref="I81" si="39">I70+I80</f>
        <v>86.649999999999991</v>
      </c>
      <c r="J81" s="32">
        <f t="shared" ref="J81:L81" si="40">J70+J80</f>
        <v>613</v>
      </c>
      <c r="K81" s="32"/>
      <c r="L81" s="32">
        <f t="shared" si="40"/>
        <v>64.19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50</v>
      </c>
      <c r="F82" s="40">
        <v>140</v>
      </c>
      <c r="G82" s="40">
        <v>306</v>
      </c>
      <c r="H82" s="40">
        <v>5.95</v>
      </c>
      <c r="I82" s="40">
        <v>21.36</v>
      </c>
      <c r="J82" s="40">
        <v>151</v>
      </c>
      <c r="K82" s="41" t="s">
        <v>42</v>
      </c>
      <c r="L82" s="40">
        <v>64.19</v>
      </c>
    </row>
    <row r="83" spans="1:12" ht="15" x14ac:dyDescent="0.25">
      <c r="A83" s="23"/>
      <c r="B83" s="15"/>
      <c r="C83" s="11"/>
      <c r="D83" s="6" t="s">
        <v>21</v>
      </c>
      <c r="E83" s="42" t="s">
        <v>52</v>
      </c>
      <c r="F83" s="43">
        <v>90</v>
      </c>
      <c r="G83" s="43">
        <v>12.25</v>
      </c>
      <c r="H83" s="43">
        <v>5.57</v>
      </c>
      <c r="I83" s="43">
        <v>5.92</v>
      </c>
      <c r="J83" s="43">
        <v>123</v>
      </c>
      <c r="K83" s="44" t="s">
        <v>42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49</v>
      </c>
      <c r="F84" s="43">
        <v>208</v>
      </c>
      <c r="G84" s="43">
        <v>0.01</v>
      </c>
      <c r="H84" s="43">
        <v>0.01</v>
      </c>
      <c r="I84" s="43">
        <v>8</v>
      </c>
      <c r="J84" s="43">
        <v>32</v>
      </c>
      <c r="K84" s="44" t="s">
        <v>42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45</v>
      </c>
      <c r="F85" s="43">
        <v>40</v>
      </c>
      <c r="G85" s="43">
        <v>2.52</v>
      </c>
      <c r="H85" s="43">
        <v>0.36</v>
      </c>
      <c r="I85" s="43">
        <v>18.84</v>
      </c>
      <c r="J85" s="43">
        <v>91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 t="s">
        <v>71</v>
      </c>
      <c r="F86" s="43">
        <v>50</v>
      </c>
      <c r="G86" s="43">
        <v>0.2</v>
      </c>
      <c r="H86" s="43">
        <v>0.2</v>
      </c>
      <c r="I86" s="43">
        <v>4.9000000000000004</v>
      </c>
      <c r="J86" s="43">
        <v>24</v>
      </c>
      <c r="K86" s="44" t="s">
        <v>72</v>
      </c>
      <c r="L86" s="43"/>
    </row>
    <row r="87" spans="1:12" ht="15" x14ac:dyDescent="0.25">
      <c r="A87" s="23"/>
      <c r="B87" s="15"/>
      <c r="C87" s="11"/>
      <c r="D87" s="6" t="s">
        <v>57</v>
      </c>
      <c r="E87" s="42" t="s">
        <v>73</v>
      </c>
      <c r="F87" s="43">
        <v>60</v>
      </c>
      <c r="G87" s="43">
        <v>0.96</v>
      </c>
      <c r="H87" s="43">
        <v>3.06</v>
      </c>
      <c r="I87" s="43">
        <v>4.9400000000000004</v>
      </c>
      <c r="J87" s="43">
        <v>53</v>
      </c>
      <c r="K87" s="44" t="s">
        <v>74</v>
      </c>
      <c r="L87" s="43"/>
    </row>
    <row r="88" spans="1:12" ht="15" x14ac:dyDescent="0.25">
      <c r="A88" s="23"/>
      <c r="B88" s="15"/>
      <c r="C88" s="11"/>
      <c r="D88" s="6" t="s">
        <v>53</v>
      </c>
      <c r="E88" s="42" t="s">
        <v>62</v>
      </c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588</v>
      </c>
      <c r="G89" s="19">
        <f t="shared" ref="G89" si="41">SUM(G82:G88)</f>
        <v>321.93999999999994</v>
      </c>
      <c r="H89" s="19">
        <f t="shared" ref="H89" si="42">SUM(H82:H88)</f>
        <v>15.149999999999999</v>
      </c>
      <c r="I89" s="19">
        <f t="shared" ref="I89" si="43">SUM(I82:I88)</f>
        <v>63.96</v>
      </c>
      <c r="J89" s="19">
        <f t="shared" ref="J89:L89" si="44">SUM(J82:J88)</f>
        <v>474</v>
      </c>
      <c r="K89" s="25"/>
      <c r="L89" s="19">
        <f t="shared" si="44"/>
        <v>64.19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588</v>
      </c>
      <c r="G100" s="32">
        <f t="shared" ref="G100" si="49">G89+G99</f>
        <v>321.93999999999994</v>
      </c>
      <c r="H100" s="32">
        <f t="shared" ref="H100" si="50">H89+H99</f>
        <v>15.149999999999999</v>
      </c>
      <c r="I100" s="32">
        <f t="shared" ref="I100" si="51">I89+I99</f>
        <v>63.96</v>
      </c>
      <c r="J100" s="32">
        <f t="shared" ref="J100:L100" si="52">J89+J99</f>
        <v>474</v>
      </c>
      <c r="K100" s="32"/>
      <c r="L100" s="32">
        <f t="shared" si="52"/>
        <v>64.19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99</v>
      </c>
      <c r="F101" s="40">
        <v>180</v>
      </c>
      <c r="G101" s="40">
        <v>14.94</v>
      </c>
      <c r="H101" s="40">
        <v>14.26</v>
      </c>
      <c r="I101" s="40">
        <v>37.700000000000003</v>
      </c>
      <c r="J101" s="40">
        <v>339</v>
      </c>
      <c r="K101" s="41" t="s">
        <v>56</v>
      </c>
      <c r="L101" s="40">
        <v>64.19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49</v>
      </c>
      <c r="F103" s="43">
        <v>208</v>
      </c>
      <c r="G103" s="43">
        <v>0.01</v>
      </c>
      <c r="H103" s="43">
        <v>0.01</v>
      </c>
      <c r="I103" s="43">
        <v>8</v>
      </c>
      <c r="J103" s="43">
        <v>32</v>
      </c>
      <c r="K103" s="44" t="s">
        <v>42</v>
      </c>
      <c r="L103" s="43"/>
    </row>
    <row r="104" spans="1:12" ht="20.25" customHeight="1" x14ac:dyDescent="0.25">
      <c r="A104" s="23"/>
      <c r="B104" s="15"/>
      <c r="C104" s="11"/>
      <c r="D104" s="7" t="s">
        <v>23</v>
      </c>
      <c r="E104" s="42" t="s">
        <v>45</v>
      </c>
      <c r="F104" s="43">
        <v>40</v>
      </c>
      <c r="G104" s="43">
        <v>2.52</v>
      </c>
      <c r="H104" s="43">
        <v>0.36</v>
      </c>
      <c r="I104" s="43">
        <v>18.84</v>
      </c>
      <c r="J104" s="43">
        <v>91</v>
      </c>
      <c r="K104" s="44"/>
      <c r="L104" s="43"/>
    </row>
    <row r="105" spans="1:12" ht="25.5" x14ac:dyDescent="0.25">
      <c r="A105" s="23"/>
      <c r="B105" s="15"/>
      <c r="C105" s="11"/>
      <c r="D105" s="7" t="s">
        <v>62</v>
      </c>
      <c r="E105" s="42" t="s">
        <v>63</v>
      </c>
      <c r="F105" s="43">
        <v>15</v>
      </c>
      <c r="G105" s="43">
        <v>1.03</v>
      </c>
      <c r="H105" s="43">
        <v>2.0699999999999998</v>
      </c>
      <c r="I105" s="43">
        <v>11.11</v>
      </c>
      <c r="J105" s="43">
        <v>67</v>
      </c>
      <c r="K105" s="44" t="s">
        <v>48</v>
      </c>
      <c r="L105" s="43"/>
    </row>
    <row r="106" spans="1:12" ht="15" x14ac:dyDescent="0.25">
      <c r="A106" s="23"/>
      <c r="B106" s="15"/>
      <c r="C106" s="11"/>
      <c r="D106" s="6" t="s">
        <v>57</v>
      </c>
      <c r="E106" s="42" t="s">
        <v>75</v>
      </c>
      <c r="F106" s="43">
        <v>60</v>
      </c>
      <c r="G106" s="43">
        <v>0.52</v>
      </c>
      <c r="H106" s="43">
        <v>3.06</v>
      </c>
      <c r="I106" s="43">
        <v>1.56</v>
      </c>
      <c r="J106" s="43">
        <v>37</v>
      </c>
      <c r="K106" s="44" t="s">
        <v>76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503</v>
      </c>
      <c r="G108" s="19">
        <f t="shared" ref="G108:J108" si="53">SUM(G101:G107)</f>
        <v>19.02</v>
      </c>
      <c r="H108" s="19">
        <f t="shared" si="53"/>
        <v>19.759999999999998</v>
      </c>
      <c r="I108" s="19">
        <f t="shared" si="53"/>
        <v>77.210000000000008</v>
      </c>
      <c r="J108" s="19">
        <f t="shared" si="53"/>
        <v>566</v>
      </c>
      <c r="K108" s="25"/>
      <c r="L108" s="19">
        <f t="shared" ref="L108" si="54">SUM(L101:L107)</f>
        <v>64.19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5">SUM(G109:G117)</f>
        <v>0</v>
      </c>
      <c r="H118" s="19">
        <f t="shared" si="55"/>
        <v>0</v>
      </c>
      <c r="I118" s="19">
        <f t="shared" si="55"/>
        <v>0</v>
      </c>
      <c r="J118" s="19">
        <f t="shared" si="55"/>
        <v>0</v>
      </c>
      <c r="K118" s="25"/>
      <c r="L118" s="19">
        <f t="shared" ref="L118" si="56">SUM(L109:L117)</f>
        <v>0</v>
      </c>
    </row>
    <row r="119" spans="1:12" ht="15.75" thickBot="1" x14ac:dyDescent="0.25">
      <c r="A119" s="29">
        <f>A101</f>
        <v>1</v>
      </c>
      <c r="B119" s="30">
        <f>B101</f>
        <v>6</v>
      </c>
      <c r="C119" s="53" t="s">
        <v>4</v>
      </c>
      <c r="D119" s="54"/>
      <c r="E119" s="31"/>
      <c r="F119" s="32">
        <f>F108+F118</f>
        <v>503</v>
      </c>
      <c r="G119" s="32">
        <f t="shared" ref="G119" si="57">G108+G118</f>
        <v>19.02</v>
      </c>
      <c r="H119" s="32">
        <f t="shared" ref="H119" si="58">H108+H118</f>
        <v>19.759999999999998</v>
      </c>
      <c r="I119" s="32">
        <f t="shared" ref="I119" si="59">I108+I118</f>
        <v>77.210000000000008</v>
      </c>
      <c r="J119" s="32">
        <f t="shared" ref="J119:L119" si="60">J108+J118</f>
        <v>566</v>
      </c>
      <c r="K119" s="32"/>
      <c r="L119" s="32">
        <f t="shared" si="60"/>
        <v>64.19</v>
      </c>
    </row>
    <row r="120" spans="1:12" ht="15" x14ac:dyDescent="0.25">
      <c r="A120" s="14">
        <v>2</v>
      </c>
      <c r="B120" s="15">
        <v>7</v>
      </c>
      <c r="C120" s="22" t="s">
        <v>20</v>
      </c>
      <c r="D120" s="5" t="s">
        <v>21</v>
      </c>
      <c r="E120" s="39" t="s">
        <v>100</v>
      </c>
      <c r="F120" s="40">
        <v>140</v>
      </c>
      <c r="G120" s="40">
        <v>5.26</v>
      </c>
      <c r="H120" s="40">
        <v>4.17</v>
      </c>
      <c r="I120" s="40">
        <v>33.54</v>
      </c>
      <c r="J120" s="40">
        <v>193</v>
      </c>
      <c r="K120" s="41" t="s">
        <v>66</v>
      </c>
      <c r="L120" s="40">
        <v>64.19</v>
      </c>
    </row>
    <row r="121" spans="1:12" ht="15" x14ac:dyDescent="0.25">
      <c r="A121" s="14"/>
      <c r="B121" s="15"/>
      <c r="C121" s="11"/>
      <c r="D121" s="6" t="s">
        <v>21</v>
      </c>
      <c r="E121" s="42" t="s">
        <v>101</v>
      </c>
      <c r="F121" s="43">
        <v>100</v>
      </c>
      <c r="G121" s="43">
        <v>9.56</v>
      </c>
      <c r="H121" s="43">
        <v>10.42</v>
      </c>
      <c r="I121" s="43">
        <v>9.23</v>
      </c>
      <c r="J121" s="43">
        <v>169</v>
      </c>
      <c r="K121" s="44" t="s">
        <v>56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67</v>
      </c>
      <c r="F122" s="43">
        <v>200</v>
      </c>
      <c r="G122" s="43">
        <v>0.13</v>
      </c>
      <c r="H122" s="43">
        <v>0.02</v>
      </c>
      <c r="I122" s="43">
        <v>11.15</v>
      </c>
      <c r="J122" s="43">
        <v>46</v>
      </c>
      <c r="K122" s="44" t="s">
        <v>42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45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78</v>
      </c>
      <c r="E125" s="42" t="s">
        <v>79</v>
      </c>
      <c r="F125" s="43">
        <v>60</v>
      </c>
      <c r="G125" s="43">
        <v>0.93</v>
      </c>
      <c r="H125" s="43">
        <v>3.05</v>
      </c>
      <c r="I125" s="43">
        <v>5.65</v>
      </c>
      <c r="J125" s="43">
        <v>54</v>
      </c>
      <c r="K125" s="44" t="s">
        <v>59</v>
      </c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540</v>
      </c>
      <c r="G127" s="19">
        <f t="shared" ref="G127:J127" si="61">SUM(G120:G126)</f>
        <v>18.400000000000002</v>
      </c>
      <c r="H127" s="19">
        <f t="shared" si="61"/>
        <v>18.02</v>
      </c>
      <c r="I127" s="19">
        <f t="shared" si="61"/>
        <v>78.41</v>
      </c>
      <c r="J127" s="19">
        <f t="shared" si="61"/>
        <v>553</v>
      </c>
      <c r="K127" s="25"/>
      <c r="L127" s="19">
        <f t="shared" ref="L127" si="62">SUM(L120:L126)</f>
        <v>64.19</v>
      </c>
    </row>
    <row r="128" spans="1:12" ht="15" x14ac:dyDescent="0.25">
      <c r="A128" s="13">
        <f>A120</f>
        <v>2</v>
      </c>
      <c r="B128" s="13">
        <f>B120</f>
        <v>7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 t="s">
        <v>43</v>
      </c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3">SUM(G128:G136)</f>
        <v>0</v>
      </c>
      <c r="H137" s="19">
        <f t="shared" si="63"/>
        <v>0</v>
      </c>
      <c r="I137" s="19">
        <f t="shared" si="63"/>
        <v>0</v>
      </c>
      <c r="J137" s="19">
        <f t="shared" si="63"/>
        <v>0</v>
      </c>
      <c r="K137" s="25"/>
      <c r="L137" s="19">
        <f t="shared" ref="L137" si="64">SUM(L128:L136)</f>
        <v>0</v>
      </c>
    </row>
    <row r="138" spans="1:12" ht="15.75" thickBot="1" x14ac:dyDescent="0.25">
      <c r="A138" s="33">
        <f>A120</f>
        <v>2</v>
      </c>
      <c r="B138" s="33">
        <f>B120</f>
        <v>7</v>
      </c>
      <c r="C138" s="53" t="s">
        <v>4</v>
      </c>
      <c r="D138" s="54"/>
      <c r="E138" s="31"/>
      <c r="F138" s="32">
        <f>F127+F137</f>
        <v>540</v>
      </c>
      <c r="G138" s="32">
        <f t="shared" ref="G138" si="65">G127+G137</f>
        <v>18.400000000000002</v>
      </c>
      <c r="H138" s="32">
        <f t="shared" ref="H138" si="66">H127+H137</f>
        <v>18.02</v>
      </c>
      <c r="I138" s="32">
        <f t="shared" ref="I138" si="67">I127+I137</f>
        <v>78.41</v>
      </c>
      <c r="J138" s="32">
        <f t="shared" ref="J138:L138" si="68">J127+J137</f>
        <v>553</v>
      </c>
      <c r="K138" s="32"/>
      <c r="L138" s="32">
        <f t="shared" si="68"/>
        <v>64.19</v>
      </c>
    </row>
    <row r="139" spans="1:12" ht="15" x14ac:dyDescent="0.25">
      <c r="A139" s="20">
        <v>2</v>
      </c>
      <c r="B139" s="21">
        <v>8</v>
      </c>
      <c r="C139" s="22" t="s">
        <v>20</v>
      </c>
      <c r="D139" s="5" t="s">
        <v>21</v>
      </c>
      <c r="E139" s="39" t="s">
        <v>102</v>
      </c>
      <c r="F139" s="40">
        <v>160</v>
      </c>
      <c r="G139" s="40">
        <v>13.64</v>
      </c>
      <c r="H139" s="40">
        <v>12.63</v>
      </c>
      <c r="I139" s="40">
        <v>32.57</v>
      </c>
      <c r="J139" s="40">
        <v>299</v>
      </c>
      <c r="K139" s="41" t="s">
        <v>44</v>
      </c>
      <c r="L139" s="40">
        <v>64.19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49</v>
      </c>
      <c r="F141" s="43">
        <v>208</v>
      </c>
      <c r="G141" s="43">
        <v>0.01</v>
      </c>
      <c r="H141" s="43">
        <v>0.01</v>
      </c>
      <c r="I141" s="43">
        <v>8</v>
      </c>
      <c r="J141" s="43">
        <v>32</v>
      </c>
      <c r="K141" s="44" t="s">
        <v>42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45</v>
      </c>
      <c r="F142" s="43">
        <v>40</v>
      </c>
      <c r="G142" s="43">
        <v>2.52</v>
      </c>
      <c r="H142" s="43">
        <v>0.36</v>
      </c>
      <c r="I142" s="43">
        <v>18.84</v>
      </c>
      <c r="J142" s="43">
        <v>91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71</v>
      </c>
      <c r="F143" s="43">
        <v>50</v>
      </c>
      <c r="G143" s="43">
        <v>0.2</v>
      </c>
      <c r="H143" s="43">
        <v>0.2</v>
      </c>
      <c r="I143" s="43">
        <v>4.9000000000000004</v>
      </c>
      <c r="J143" s="43">
        <v>24</v>
      </c>
      <c r="K143" s="44" t="s">
        <v>72</v>
      </c>
      <c r="L143" s="43"/>
    </row>
    <row r="144" spans="1:12" ht="15" x14ac:dyDescent="0.25">
      <c r="A144" s="23"/>
      <c r="B144" s="15"/>
      <c r="C144" s="11"/>
      <c r="D144" s="6" t="s">
        <v>57</v>
      </c>
      <c r="E144" s="42" t="s">
        <v>73</v>
      </c>
      <c r="F144" s="43">
        <v>60</v>
      </c>
      <c r="G144" s="43">
        <v>0.96</v>
      </c>
      <c r="H144" s="43">
        <v>3.06</v>
      </c>
      <c r="I144" s="43">
        <v>4.9400000000000004</v>
      </c>
      <c r="J144" s="43">
        <v>53</v>
      </c>
      <c r="K144" s="44" t="s">
        <v>74</v>
      </c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518</v>
      </c>
      <c r="G146" s="19">
        <f t="shared" ref="G146:J146" si="69">SUM(G139:G145)</f>
        <v>17.330000000000002</v>
      </c>
      <c r="H146" s="19">
        <f t="shared" si="69"/>
        <v>16.259999999999998</v>
      </c>
      <c r="I146" s="19">
        <f t="shared" si="69"/>
        <v>69.25</v>
      </c>
      <c r="J146" s="19">
        <f t="shared" si="69"/>
        <v>499</v>
      </c>
      <c r="K146" s="25"/>
      <c r="L146" s="19">
        <f t="shared" ref="L146" si="70">SUM(L139:L145)</f>
        <v>64.19</v>
      </c>
    </row>
    <row r="147" spans="1:12" ht="15" x14ac:dyDescent="0.25">
      <c r="A147" s="26">
        <f>A139</f>
        <v>2</v>
      </c>
      <c r="B147" s="13">
        <f>B139</f>
        <v>8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1">SUM(G147:G155)</f>
        <v>0</v>
      </c>
      <c r="H156" s="19">
        <f t="shared" si="71"/>
        <v>0</v>
      </c>
      <c r="I156" s="19">
        <f t="shared" si="71"/>
        <v>0</v>
      </c>
      <c r="J156" s="19">
        <f t="shared" si="71"/>
        <v>0</v>
      </c>
      <c r="K156" s="25"/>
      <c r="L156" s="19">
        <f t="shared" ref="L156" si="72">SUM(L147:L155)</f>
        <v>0</v>
      </c>
    </row>
    <row r="157" spans="1:12" ht="15.75" thickBot="1" x14ac:dyDescent="0.25">
      <c r="A157" s="29">
        <f>A139</f>
        <v>2</v>
      </c>
      <c r="B157" s="30">
        <f>B139</f>
        <v>8</v>
      </c>
      <c r="C157" s="53" t="s">
        <v>4</v>
      </c>
      <c r="D157" s="54"/>
      <c r="E157" s="31"/>
      <c r="F157" s="32">
        <f>F146+F156</f>
        <v>518</v>
      </c>
      <c r="G157" s="32">
        <f t="shared" ref="G157" si="73">G146+G156</f>
        <v>17.330000000000002</v>
      </c>
      <c r="H157" s="32">
        <f t="shared" ref="H157" si="74">H146+H156</f>
        <v>16.259999999999998</v>
      </c>
      <c r="I157" s="32">
        <f t="shared" ref="I157" si="75">I146+I156</f>
        <v>69.25</v>
      </c>
      <c r="J157" s="32">
        <f t="shared" ref="J157:L157" si="76">J146+J156</f>
        <v>499</v>
      </c>
      <c r="K157" s="32"/>
      <c r="L157" s="32">
        <f t="shared" si="76"/>
        <v>64.19</v>
      </c>
    </row>
    <row r="158" spans="1:12" ht="25.5" x14ac:dyDescent="0.25">
      <c r="A158" s="20">
        <v>2</v>
      </c>
      <c r="B158" s="21">
        <v>9</v>
      </c>
      <c r="C158" s="22" t="s">
        <v>20</v>
      </c>
      <c r="D158" s="5" t="s">
        <v>21</v>
      </c>
      <c r="E158" s="39" t="s">
        <v>105</v>
      </c>
      <c r="F158" s="40">
        <v>140</v>
      </c>
      <c r="G158" s="40">
        <v>3.26</v>
      </c>
      <c r="H158" s="40">
        <v>4.33</v>
      </c>
      <c r="I158" s="40">
        <v>20.55</v>
      </c>
      <c r="J158" s="40">
        <v>134</v>
      </c>
      <c r="K158" s="41" t="s">
        <v>54</v>
      </c>
      <c r="L158" s="40">
        <v>64.19</v>
      </c>
    </row>
    <row r="159" spans="1:12" ht="15" x14ac:dyDescent="0.25">
      <c r="A159" s="23"/>
      <c r="B159" s="15"/>
      <c r="C159" s="11"/>
      <c r="D159" s="6" t="s">
        <v>21</v>
      </c>
      <c r="E159" s="42" t="s">
        <v>103</v>
      </c>
      <c r="F159" s="43">
        <v>100</v>
      </c>
      <c r="G159" s="43">
        <v>10.4</v>
      </c>
      <c r="H159" s="43">
        <v>12.24</v>
      </c>
      <c r="I159" s="43">
        <v>7.69</v>
      </c>
      <c r="J159" s="43">
        <v>183</v>
      </c>
      <c r="K159" s="44" t="s">
        <v>104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106</v>
      </c>
      <c r="F160" s="43">
        <v>200</v>
      </c>
      <c r="G160" s="43">
        <v>12</v>
      </c>
      <c r="H160" s="43">
        <v>0.03</v>
      </c>
      <c r="I160" s="43">
        <v>11.57</v>
      </c>
      <c r="J160" s="43">
        <v>48</v>
      </c>
      <c r="K160" s="44" t="s">
        <v>44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45</v>
      </c>
      <c r="F161" s="43">
        <v>40</v>
      </c>
      <c r="G161" s="43">
        <v>2.52</v>
      </c>
      <c r="H161" s="43">
        <v>0.36</v>
      </c>
      <c r="I161" s="43">
        <v>18.84</v>
      </c>
      <c r="J161" s="43">
        <v>91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78</v>
      </c>
      <c r="E163" s="42" t="s">
        <v>82</v>
      </c>
      <c r="F163" s="43">
        <v>60</v>
      </c>
      <c r="G163" s="43" t="s">
        <v>80</v>
      </c>
      <c r="H163" s="43">
        <v>3.65</v>
      </c>
      <c r="I163" s="43">
        <v>5.0199999999999996</v>
      </c>
      <c r="J163" s="43">
        <v>56</v>
      </c>
      <c r="K163" s="44" t="s">
        <v>81</v>
      </c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540</v>
      </c>
      <c r="G165" s="19">
        <f t="shared" ref="G165:J165" si="77">SUM(G158:G164)</f>
        <v>28.18</v>
      </c>
      <c r="H165" s="19">
        <f t="shared" si="77"/>
        <v>20.61</v>
      </c>
      <c r="I165" s="19">
        <f t="shared" si="77"/>
        <v>63.67</v>
      </c>
      <c r="J165" s="19">
        <f t="shared" si="77"/>
        <v>512</v>
      </c>
      <c r="K165" s="25"/>
      <c r="L165" s="19">
        <f t="shared" ref="L165" si="78">SUM(L158:L164)</f>
        <v>64.19</v>
      </c>
    </row>
    <row r="166" spans="1:12" ht="15" x14ac:dyDescent="0.25">
      <c r="A166" s="26">
        <f>A158</f>
        <v>2</v>
      </c>
      <c r="B166" s="13">
        <f>B158</f>
        <v>9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9">SUM(G166:G174)</f>
        <v>0</v>
      </c>
      <c r="H175" s="19">
        <f t="shared" si="79"/>
        <v>0</v>
      </c>
      <c r="I175" s="19">
        <f t="shared" si="79"/>
        <v>0</v>
      </c>
      <c r="J175" s="19">
        <f t="shared" si="79"/>
        <v>0</v>
      </c>
      <c r="K175" s="25"/>
      <c r="L175" s="19">
        <f t="shared" ref="L175" si="80">SUM(L166:L174)</f>
        <v>0</v>
      </c>
    </row>
    <row r="176" spans="1:12" ht="15.75" thickBot="1" x14ac:dyDescent="0.25">
      <c r="A176" s="29">
        <f>A158</f>
        <v>2</v>
      </c>
      <c r="B176" s="30">
        <f>B158</f>
        <v>9</v>
      </c>
      <c r="C176" s="53" t="s">
        <v>4</v>
      </c>
      <c r="D176" s="54"/>
      <c r="E176" s="31"/>
      <c r="F176" s="32">
        <f>F165+F175</f>
        <v>540</v>
      </c>
      <c r="G176" s="32">
        <f t="shared" ref="G176" si="81">G165+G175</f>
        <v>28.18</v>
      </c>
      <c r="H176" s="32">
        <f t="shared" ref="H176" si="82">H165+H175</f>
        <v>20.61</v>
      </c>
      <c r="I176" s="32">
        <f t="shared" ref="I176" si="83">I165+I175</f>
        <v>63.67</v>
      </c>
      <c r="J176" s="32">
        <f t="shared" ref="J176:L176" si="84">J165+J175</f>
        <v>512</v>
      </c>
      <c r="K176" s="32"/>
      <c r="L176" s="32">
        <f t="shared" si="84"/>
        <v>64.19</v>
      </c>
    </row>
    <row r="177" spans="1:12" ht="15" x14ac:dyDescent="0.25">
      <c r="A177" s="20">
        <v>2</v>
      </c>
      <c r="B177" s="21">
        <v>10</v>
      </c>
      <c r="C177" s="22" t="s">
        <v>20</v>
      </c>
      <c r="D177" s="5" t="s">
        <v>21</v>
      </c>
      <c r="E177" s="39" t="s">
        <v>55</v>
      </c>
      <c r="F177" s="40">
        <v>160</v>
      </c>
      <c r="G177" s="40">
        <v>14.67</v>
      </c>
      <c r="H177" s="40">
        <v>12.67</v>
      </c>
      <c r="I177" s="40">
        <v>31.21</v>
      </c>
      <c r="J177" s="40">
        <v>298</v>
      </c>
      <c r="K177" s="41" t="s">
        <v>42</v>
      </c>
      <c r="L177" s="40">
        <v>64.19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70</v>
      </c>
      <c r="F179" s="43">
        <v>211</v>
      </c>
      <c r="G179" s="43">
        <v>0.04</v>
      </c>
      <c r="H179" s="43">
        <v>0.01</v>
      </c>
      <c r="I179" s="43">
        <v>8.08</v>
      </c>
      <c r="J179" s="43">
        <v>33</v>
      </c>
      <c r="K179" s="44" t="s">
        <v>42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45</v>
      </c>
      <c r="F180" s="43">
        <v>40</v>
      </c>
      <c r="G180" s="43">
        <v>2.52</v>
      </c>
      <c r="H180" s="43">
        <v>0.36</v>
      </c>
      <c r="I180" s="43">
        <v>18.84</v>
      </c>
      <c r="J180" s="43">
        <v>91</v>
      </c>
      <c r="K180" s="44"/>
      <c r="L180" s="43"/>
    </row>
    <row r="181" spans="1:12" ht="15" x14ac:dyDescent="0.25">
      <c r="A181" s="23"/>
      <c r="B181" s="15"/>
      <c r="C181" s="11"/>
      <c r="D181" s="7" t="s">
        <v>62</v>
      </c>
      <c r="E181" s="42" t="s">
        <v>63</v>
      </c>
      <c r="F181" s="43">
        <v>30</v>
      </c>
      <c r="G181" s="43">
        <v>2.0699999999999998</v>
      </c>
      <c r="H181" s="43">
        <v>4.1399999999999997</v>
      </c>
      <c r="I181" s="43">
        <v>22.23</v>
      </c>
      <c r="J181" s="43">
        <v>134</v>
      </c>
      <c r="K181" s="44" t="s">
        <v>62</v>
      </c>
      <c r="L181" s="43"/>
    </row>
    <row r="182" spans="1:12" ht="15" x14ac:dyDescent="0.25">
      <c r="A182" s="23"/>
      <c r="B182" s="15"/>
      <c r="C182" s="11"/>
      <c r="D182" s="6" t="s">
        <v>78</v>
      </c>
      <c r="E182" s="42" t="s">
        <v>60</v>
      </c>
      <c r="F182" s="43">
        <v>60</v>
      </c>
      <c r="G182" s="43">
        <v>0.7</v>
      </c>
      <c r="H182" s="43">
        <v>3.05</v>
      </c>
      <c r="I182" s="43">
        <v>6.72</v>
      </c>
      <c r="J182" s="43">
        <v>58</v>
      </c>
      <c r="K182" s="44" t="s">
        <v>42</v>
      </c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501</v>
      </c>
      <c r="G184" s="19">
        <f t="shared" ref="G184:J184" si="85">SUM(G177:G183)</f>
        <v>20</v>
      </c>
      <c r="H184" s="19">
        <f t="shared" si="85"/>
        <v>20.23</v>
      </c>
      <c r="I184" s="19">
        <f t="shared" si="85"/>
        <v>87.08</v>
      </c>
      <c r="J184" s="19">
        <f t="shared" si="85"/>
        <v>614</v>
      </c>
      <c r="K184" s="25"/>
      <c r="L184" s="19">
        <f t="shared" ref="L184" si="86">SUM(L177:L183)</f>
        <v>64.19</v>
      </c>
    </row>
    <row r="185" spans="1:12" ht="15" x14ac:dyDescent="0.25">
      <c r="A185" s="26">
        <f>A177</f>
        <v>2</v>
      </c>
      <c r="B185" s="13">
        <f>B177</f>
        <v>10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7">SUM(G185:G193)</f>
        <v>0</v>
      </c>
      <c r="H194" s="19">
        <f t="shared" si="87"/>
        <v>0</v>
      </c>
      <c r="I194" s="19">
        <f t="shared" si="87"/>
        <v>0</v>
      </c>
      <c r="J194" s="19">
        <f t="shared" si="87"/>
        <v>0</v>
      </c>
      <c r="K194" s="25"/>
      <c r="L194" s="19">
        <f t="shared" ref="L194" si="88">SUM(L185:L193)</f>
        <v>0</v>
      </c>
    </row>
    <row r="195" spans="1:12" ht="15.75" thickBot="1" x14ac:dyDescent="0.25">
      <c r="A195" s="29">
        <f>A177</f>
        <v>2</v>
      </c>
      <c r="B195" s="30">
        <f>B177</f>
        <v>10</v>
      </c>
      <c r="C195" s="53" t="s">
        <v>4</v>
      </c>
      <c r="D195" s="54"/>
      <c r="E195" s="31"/>
      <c r="F195" s="32">
        <f>F184+F194</f>
        <v>501</v>
      </c>
      <c r="G195" s="32">
        <f>G184+G194</f>
        <v>20</v>
      </c>
      <c r="H195" s="32">
        <f>H184+H194</f>
        <v>20.23</v>
      </c>
      <c r="I195" s="32">
        <f>I184+I194</f>
        <v>87.08</v>
      </c>
      <c r="J195" s="32">
        <f>J184+J194</f>
        <v>614</v>
      </c>
      <c r="K195" s="32"/>
      <c r="L195" s="32">
        <f t="shared" ref="L195" si="89">L184+L194</f>
        <v>64.19</v>
      </c>
    </row>
    <row r="196" spans="1:12" ht="13.5" customHeight="1" x14ac:dyDescent="0.25">
      <c r="A196" s="20">
        <v>2</v>
      </c>
      <c r="B196" s="21">
        <v>11</v>
      </c>
      <c r="C196" s="22" t="s">
        <v>20</v>
      </c>
      <c r="D196" s="5" t="s">
        <v>21</v>
      </c>
      <c r="E196" s="39" t="s">
        <v>108</v>
      </c>
      <c r="F196" s="40">
        <v>145</v>
      </c>
      <c r="G196" s="40">
        <v>3.1</v>
      </c>
      <c r="H196" s="40">
        <v>7.97</v>
      </c>
      <c r="I196" s="40">
        <v>20.6</v>
      </c>
      <c r="J196" s="40">
        <v>169</v>
      </c>
      <c r="K196" s="41" t="s">
        <v>51</v>
      </c>
      <c r="L196" s="40">
        <v>64.19</v>
      </c>
    </row>
    <row r="197" spans="1:12" ht="15" x14ac:dyDescent="0.25">
      <c r="A197" s="23"/>
      <c r="B197" s="15"/>
      <c r="C197" s="11"/>
      <c r="D197" s="6"/>
      <c r="E197" s="42" t="s">
        <v>107</v>
      </c>
      <c r="F197" s="43">
        <v>90</v>
      </c>
      <c r="G197" s="43">
        <v>12.25</v>
      </c>
      <c r="H197" s="43">
        <v>5.57</v>
      </c>
      <c r="I197" s="43">
        <v>5.92</v>
      </c>
      <c r="J197" s="43">
        <v>123</v>
      </c>
      <c r="K197" s="44" t="s">
        <v>42</v>
      </c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49</v>
      </c>
      <c r="F198" s="43">
        <v>208</v>
      </c>
      <c r="G198" s="43">
        <v>0.01</v>
      </c>
      <c r="H198" s="43">
        <v>0.16</v>
      </c>
      <c r="I198" s="43">
        <v>8</v>
      </c>
      <c r="J198" s="43">
        <v>32</v>
      </c>
      <c r="K198" s="44" t="s">
        <v>42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45</v>
      </c>
      <c r="F199" s="43">
        <v>40</v>
      </c>
      <c r="G199" s="43">
        <v>2.52</v>
      </c>
      <c r="H199" s="43">
        <v>0.36</v>
      </c>
      <c r="I199" s="43">
        <v>18.84</v>
      </c>
      <c r="J199" s="43">
        <v>91</v>
      </c>
      <c r="K199" s="44"/>
      <c r="L199" s="43"/>
    </row>
    <row r="200" spans="1:12" ht="15" x14ac:dyDescent="0.25">
      <c r="A200" s="23"/>
      <c r="B200" s="15"/>
      <c r="C200" s="11"/>
      <c r="D200" s="7" t="s">
        <v>62</v>
      </c>
      <c r="E200" s="42" t="s">
        <v>85</v>
      </c>
      <c r="F200" s="43">
        <v>15</v>
      </c>
      <c r="G200" s="43">
        <v>1.21</v>
      </c>
      <c r="H200" s="43">
        <v>3.62</v>
      </c>
      <c r="I200" s="43">
        <v>10.26</v>
      </c>
      <c r="J200" s="43">
        <v>79</v>
      </c>
      <c r="K200" s="44" t="s">
        <v>86</v>
      </c>
      <c r="L200" s="43"/>
    </row>
    <row r="201" spans="1:12" ht="15" x14ac:dyDescent="0.25">
      <c r="A201" s="23"/>
      <c r="B201" s="15"/>
      <c r="C201" s="11"/>
      <c r="D201" s="6" t="s">
        <v>57</v>
      </c>
      <c r="E201" s="42" t="s">
        <v>83</v>
      </c>
      <c r="F201" s="43">
        <v>60</v>
      </c>
      <c r="G201" s="43">
        <v>0.96</v>
      </c>
      <c r="H201" s="43">
        <v>3.06</v>
      </c>
      <c r="I201" s="43">
        <v>4.9400000000000004</v>
      </c>
      <c r="J201" s="43">
        <v>53</v>
      </c>
      <c r="K201" s="44" t="s">
        <v>74</v>
      </c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4"/>
      <c r="B203" s="17"/>
      <c r="C203" s="8"/>
      <c r="D203" s="18" t="s">
        <v>33</v>
      </c>
      <c r="E203" s="9"/>
      <c r="F203" s="19" t="s">
        <v>62</v>
      </c>
      <c r="G203" s="19" t="s">
        <v>62</v>
      </c>
      <c r="H203" s="19" t="s">
        <v>84</v>
      </c>
      <c r="I203" s="19" t="s">
        <v>62</v>
      </c>
      <c r="J203" s="19" t="s">
        <v>62</v>
      </c>
      <c r="K203" s="25"/>
      <c r="L203" s="19">
        <f t="shared" ref="L203" si="90">SUM(L196:L202)</f>
        <v>64.19</v>
      </c>
    </row>
    <row r="204" spans="1:12" ht="15" x14ac:dyDescent="0.25">
      <c r="A204" s="26">
        <f>A196</f>
        <v>2</v>
      </c>
      <c r="B204" s="13">
        <f>B196</f>
        <v>11</v>
      </c>
      <c r="C204" s="10" t="s">
        <v>25</v>
      </c>
      <c r="D204" s="7" t="s">
        <v>26</v>
      </c>
      <c r="E204" s="42"/>
      <c r="F204" s="43" t="s">
        <v>62</v>
      </c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>
        <v>555</v>
      </c>
      <c r="G205" s="43">
        <v>16.71</v>
      </c>
      <c r="H205" s="43">
        <v>20.43</v>
      </c>
      <c r="I205" s="43">
        <v>84.87</v>
      </c>
      <c r="J205" s="43">
        <v>593.74</v>
      </c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555</v>
      </c>
      <c r="G213" s="19">
        <f t="shared" ref="G213:J213" si="91">SUM(G204:G212)</f>
        <v>16.71</v>
      </c>
      <c r="H213" s="19">
        <f t="shared" si="91"/>
        <v>20.43</v>
      </c>
      <c r="I213" s="19">
        <f t="shared" si="91"/>
        <v>84.87</v>
      </c>
      <c r="J213" s="19">
        <f t="shared" si="91"/>
        <v>593.74</v>
      </c>
      <c r="K213" s="25"/>
      <c r="L213" s="19">
        <f t="shared" ref="L213" si="92">SUM(L204:L212)</f>
        <v>0</v>
      </c>
    </row>
    <row r="214" spans="1:12" ht="15.75" thickBot="1" x14ac:dyDescent="0.25">
      <c r="A214" s="29">
        <f>A196</f>
        <v>2</v>
      </c>
      <c r="B214" s="30">
        <f>B196</f>
        <v>11</v>
      </c>
      <c r="C214" s="53" t="s">
        <v>4</v>
      </c>
      <c r="D214" s="54"/>
      <c r="E214" s="31"/>
      <c r="F214" s="32">
        <v>555</v>
      </c>
      <c r="G214" s="32">
        <v>16.71</v>
      </c>
      <c r="H214" s="32">
        <v>2043</v>
      </c>
      <c r="I214" s="32">
        <v>84.87</v>
      </c>
      <c r="J214" s="32">
        <v>593.74</v>
      </c>
      <c r="K214" s="32"/>
      <c r="L214" s="32">
        <f t="shared" ref="L214" si="93">L203+L213</f>
        <v>64.19</v>
      </c>
    </row>
    <row r="215" spans="1:12" ht="25.5" x14ac:dyDescent="0.25">
      <c r="A215" s="20">
        <v>2</v>
      </c>
      <c r="B215" s="21">
        <v>12</v>
      </c>
      <c r="C215" s="22" t="s">
        <v>20</v>
      </c>
      <c r="D215" s="5" t="s">
        <v>21</v>
      </c>
      <c r="E215" s="39" t="s">
        <v>77</v>
      </c>
      <c r="F215" s="40">
        <v>185</v>
      </c>
      <c r="G215" s="40">
        <v>16.07</v>
      </c>
      <c r="H215" s="40">
        <v>1504</v>
      </c>
      <c r="I215" s="40">
        <v>3789</v>
      </c>
      <c r="J215" s="40">
        <v>351</v>
      </c>
      <c r="K215" s="41" t="s">
        <v>56</v>
      </c>
      <c r="L215" s="40">
        <v>64.19</v>
      </c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49</v>
      </c>
      <c r="F217" s="43">
        <v>208</v>
      </c>
      <c r="G217" s="43">
        <v>0.01</v>
      </c>
      <c r="H217" s="43">
        <v>0.16</v>
      </c>
      <c r="I217" s="43">
        <v>8</v>
      </c>
      <c r="J217" s="43">
        <v>32</v>
      </c>
      <c r="K217" s="44" t="s">
        <v>42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45</v>
      </c>
      <c r="F218" s="43">
        <v>40</v>
      </c>
      <c r="G218" s="43">
        <v>2.52</v>
      </c>
      <c r="H218" s="43">
        <v>0.36</v>
      </c>
      <c r="I218" s="43">
        <v>18.84</v>
      </c>
      <c r="J218" s="43">
        <v>91</v>
      </c>
      <c r="K218" s="44"/>
      <c r="L218" s="43"/>
    </row>
    <row r="219" spans="1:12" ht="25.5" x14ac:dyDescent="0.25">
      <c r="A219" s="23"/>
      <c r="B219" s="15"/>
      <c r="C219" s="11"/>
      <c r="D219" s="7" t="s">
        <v>62</v>
      </c>
      <c r="E219" s="42" t="s">
        <v>63</v>
      </c>
      <c r="F219" s="43">
        <v>15</v>
      </c>
      <c r="G219" s="43">
        <v>1.03</v>
      </c>
      <c r="H219" s="43">
        <v>2.0699999999999998</v>
      </c>
      <c r="I219" s="43">
        <v>11.11</v>
      </c>
      <c r="J219" s="43">
        <v>67</v>
      </c>
      <c r="K219" s="44" t="s">
        <v>48</v>
      </c>
      <c r="L219" s="43"/>
    </row>
    <row r="220" spans="1:12" ht="15" x14ac:dyDescent="0.25">
      <c r="A220" s="23"/>
      <c r="B220" s="15"/>
      <c r="C220" s="11"/>
      <c r="D220" s="6" t="s">
        <v>57</v>
      </c>
      <c r="E220" s="42" t="s">
        <v>75</v>
      </c>
      <c r="F220" s="43">
        <v>60</v>
      </c>
      <c r="G220" s="43">
        <v>0.52</v>
      </c>
      <c r="H220" s="43">
        <v>3.06</v>
      </c>
      <c r="I220" s="43">
        <v>1.56</v>
      </c>
      <c r="J220" s="43">
        <v>37</v>
      </c>
      <c r="K220" s="44" t="s">
        <v>76</v>
      </c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24"/>
      <c r="B222" s="17"/>
      <c r="C222" s="8"/>
      <c r="D222" s="18" t="s">
        <v>33</v>
      </c>
      <c r="E222" s="9"/>
      <c r="F222" s="19">
        <v>508</v>
      </c>
      <c r="G222" s="19">
        <v>19.84</v>
      </c>
      <c r="H222" s="19">
        <v>20.72</v>
      </c>
      <c r="I222" s="19">
        <v>79.87</v>
      </c>
      <c r="J222" s="19">
        <v>591.76</v>
      </c>
      <c r="K222" s="25"/>
      <c r="L222" s="19">
        <v>64.19</v>
      </c>
    </row>
    <row r="223" spans="1:12" ht="15" x14ac:dyDescent="0.25">
      <c r="A223" s="26">
        <f>A215</f>
        <v>2</v>
      </c>
      <c r="B223" s="13">
        <f>B215</f>
        <v>12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4">SUM(G223:G231)</f>
        <v>0</v>
      </c>
      <c r="H232" s="19">
        <f t="shared" si="94"/>
        <v>0</v>
      </c>
      <c r="I232" s="19">
        <f t="shared" si="94"/>
        <v>0</v>
      </c>
      <c r="J232" s="19">
        <f t="shared" si="94"/>
        <v>0</v>
      </c>
      <c r="K232" s="25"/>
      <c r="L232" s="19">
        <f t="shared" ref="L232" si="95">SUM(L223:L231)</f>
        <v>0</v>
      </c>
    </row>
    <row r="233" spans="1:12" ht="15.75" thickBot="1" x14ac:dyDescent="0.25">
      <c r="A233" s="29">
        <f>A215</f>
        <v>2</v>
      </c>
      <c r="B233" s="30">
        <f>B215</f>
        <v>12</v>
      </c>
      <c r="C233" s="53" t="s">
        <v>4</v>
      </c>
      <c r="D233" s="54"/>
      <c r="E233" s="31"/>
      <c r="F233" s="32">
        <f>F222+F232</f>
        <v>508</v>
      </c>
      <c r="G233" s="32">
        <f>G222+G232</f>
        <v>19.84</v>
      </c>
      <c r="H233" s="32">
        <f>H222+H232</f>
        <v>20.72</v>
      </c>
      <c r="I233" s="32">
        <f>I222+I232</f>
        <v>79.87</v>
      </c>
      <c r="J233" s="32">
        <f>J222+J232</f>
        <v>591.76</v>
      </c>
      <c r="K233" s="32"/>
      <c r="L233" s="32">
        <f t="shared" ref="L233" si="96">L222+L232</f>
        <v>64.19</v>
      </c>
    </row>
    <row r="234" spans="1:12" ht="51.75" thickBot="1" x14ac:dyDescent="0.25">
      <c r="A234" s="27"/>
      <c r="B234" s="28"/>
      <c r="C234" s="51" t="s">
        <v>5</v>
      </c>
      <c r="D234" s="51"/>
      <c r="E234" s="51"/>
      <c r="F234" s="34">
        <f>(F62+F81+F100+F119+F138+F157+F176+F195+F214+F233)/(IF(F62=0,0,1)+IF(F81=0,0,1)+IF(F100=0,0,1)+IF(F119=0,0,1)+IF(F138=0,0,1)+IF(F157=0,0,1)+IF(F176=0,0,1)+IF(F195=0,0,1)+IF(F214=0,0,1)+IF(F233=0,0,1))</f>
        <v>531.1</v>
      </c>
      <c r="G234" s="34">
        <f>(G62+G81+G100+G119+G138+G157+G176+G195+G214+G233)/(IF(G62=0,0,1)+IF(G81=0,0,1)+IF(G100=0,0,1)+IF(G119=0,0,1)+IF(G138=0,0,1)+IF(G157=0,0,1)+IF(G176=0,0,1)+IF(G195=0,0,1)+IF(G214=0,0,1)+IF(G233=0,0,1))</f>
        <v>49.98099999999998</v>
      </c>
      <c r="H234" s="34">
        <f>(H62+H81+H100+H119+H138+H157+H176+H195+H214+H233)/(IF(H62=0,0,1)+IF(H81=0,0,1)+IF(H100=0,0,1)+IF(H119=0,0,1)+IF(H138=0,0,1)+IF(H157=0,0,1)+IF(H176=0,0,1)+IF(H195=0,0,1)+IF(H214=0,0,1)+IF(H233=0,0,1))</f>
        <v>221.29599999999996</v>
      </c>
      <c r="I234" s="34">
        <f>(I62+I81+I100+I119+I138+I157+I176+I195+I214+I233)/(IF(I62=0,0,1)+IF(I81=0,0,1)+IF(I100=0,0,1)+IF(I119=0,0,1)+IF(I138=0,0,1)+IF(I157=0,0,1)+IF(I176=0,0,1)+IF(I195=0,0,1)+IF(I214=0,0,1)+IF(I233=0,0,1))</f>
        <v>75.936000000000007</v>
      </c>
      <c r="J234" s="34">
        <f>(J62+J81+J100+J119+J138+J157+J176+J195+J214+J233)/(IF(J62=0,0,1)+IF(J81=0,0,1)+IF(J100=0,0,1)+IF(J119=0,0,1)+IF(J138=0,0,1)+IF(J157=0,0,1)+IF(J176=0,0,1)+IF(J195=0,0,1)+IF(J214=0,0,1)+IF(J233=0,0,1))</f>
        <v>555.65</v>
      </c>
      <c r="K234" s="34"/>
      <c r="L234" s="34">
        <f>(L62+L81+L100+L119+L138+L157+L176+L195+L214+L233)/(IF(L62=0,0,1)+IF(L81=0,0,1)+IF(L100=0,0,1)+IF(L119=0,0,1)+IF(L138=0,0,1)+IF(L157=0,0,1)+IF(L176=0,0,1)+IF(L195=0,0,1)+IF(L214=0,0,1)+IF(L233=0,0,1))</f>
        <v>64.190000000000012</v>
      </c>
    </row>
  </sheetData>
  <mergeCells count="15">
    <mergeCell ref="C233:D233"/>
    <mergeCell ref="C1:E1"/>
    <mergeCell ref="H1:K1"/>
    <mergeCell ref="H2:K2"/>
    <mergeCell ref="C43:D43"/>
    <mergeCell ref="C62:D62"/>
    <mergeCell ref="C214:D214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2023-12-05T18:15:58Z</dcterms:modified>
</cp:coreProperties>
</file>